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DOKUMENTI\financ. plan - rebalans\"/>
    </mc:Choice>
  </mc:AlternateContent>
  <bookViews>
    <workbookView xWindow="0" yWindow="0" windowWidth="28800" windowHeight="12210"/>
  </bookViews>
  <sheets>
    <sheet name="2025 prihodi " sheetId="1" r:id="rId1"/>
    <sheet name="2025 rashodi" sheetId="2" r:id="rId2"/>
  </sheets>
  <definedNames>
    <definedName name="_xlnm.Print_Area" localSheetId="1">'2025 rashodi'!$A$1:$F$427</definedName>
  </definedNames>
  <calcPr calcId="162913"/>
</workbook>
</file>

<file path=xl/calcChain.xml><?xml version="1.0" encoding="utf-8"?>
<calcChain xmlns="http://schemas.openxmlformats.org/spreadsheetml/2006/main">
  <c r="F6" i="2" l="1"/>
  <c r="E6" i="2"/>
  <c r="D6" i="2"/>
  <c r="F346" i="2"/>
  <c r="E346" i="2"/>
  <c r="D346" i="2"/>
  <c r="F373" i="2"/>
  <c r="E373" i="2"/>
  <c r="D373" i="2"/>
  <c r="E359" i="2"/>
  <c r="D359" i="2"/>
  <c r="F363" i="2"/>
  <c r="F362" i="2" s="1"/>
  <c r="D362" i="2"/>
  <c r="F360" i="2"/>
  <c r="E288" i="2"/>
  <c r="D288" i="2"/>
  <c r="F289" i="2"/>
  <c r="F288" i="2" s="1"/>
  <c r="E283" i="2"/>
  <c r="E282" i="2" s="1"/>
  <c r="D283" i="2"/>
  <c r="D282" i="2" s="1"/>
  <c r="F280" i="2"/>
  <c r="F279" i="2" s="1"/>
  <c r="F278" i="2" s="1"/>
  <c r="F277" i="2" s="1"/>
  <c r="E279" i="2"/>
  <c r="E278" i="2" s="1"/>
  <c r="E277" i="2" s="1"/>
  <c r="D279" i="2"/>
  <c r="D278" i="2" s="1"/>
  <c r="D277" i="2" s="1"/>
  <c r="F284" i="2"/>
  <c r="F283" i="2" s="1"/>
  <c r="F282" i="2" s="1"/>
  <c r="E226" i="2"/>
  <c r="E225" i="2" s="1"/>
  <c r="D226" i="2"/>
  <c r="D225" i="2" s="1"/>
  <c r="E362" i="2" l="1"/>
  <c r="F18" i="2" l="1"/>
  <c r="F17" i="2" s="1"/>
  <c r="F16" i="2" s="1"/>
  <c r="F15" i="2" s="1"/>
  <c r="F14" i="2" s="1"/>
  <c r="F13" i="2" s="1"/>
  <c r="E17" i="2"/>
  <c r="E16" i="2" s="1"/>
  <c r="E15" i="2" s="1"/>
  <c r="E14" i="2" s="1"/>
  <c r="E13" i="2" s="1"/>
  <c r="D17" i="2"/>
  <c r="D16" i="2" s="1"/>
  <c r="D15" i="2" s="1"/>
  <c r="D14" i="2" s="1"/>
  <c r="D13" i="2" s="1"/>
  <c r="F90" i="1"/>
  <c r="E90" i="1"/>
  <c r="D90" i="1"/>
  <c r="E33" i="1"/>
  <c r="D33" i="1"/>
  <c r="F82" i="1"/>
  <c r="F81" i="1" s="1"/>
  <c r="F80" i="1" s="1"/>
  <c r="E81" i="1"/>
  <c r="E80" i="1" s="1"/>
  <c r="D81" i="1"/>
  <c r="D80" i="1" s="1"/>
  <c r="E143" i="2"/>
  <c r="D143" i="2"/>
  <c r="E151" i="2"/>
  <c r="D151" i="2"/>
  <c r="E155" i="2"/>
  <c r="E154" i="2" s="1"/>
  <c r="D155" i="2"/>
  <c r="D154" i="2" s="1"/>
  <c r="D153" i="2" s="1"/>
  <c r="E411" i="2"/>
  <c r="E410" i="2" s="1"/>
  <c r="D411" i="2"/>
  <c r="D410" i="2" s="1"/>
  <c r="F414" i="2"/>
  <c r="F400" i="2"/>
  <c r="F399" i="2" s="1"/>
  <c r="E399" i="2"/>
  <c r="D399" i="2"/>
  <c r="E390" i="2"/>
  <c r="E389" i="2" s="1"/>
  <c r="D390" i="2"/>
  <c r="D389" i="2" s="1"/>
  <c r="F393" i="2"/>
  <c r="F423" i="2"/>
  <c r="F422" i="2" s="1"/>
  <c r="E422" i="2"/>
  <c r="D422" i="2"/>
  <c r="F421" i="2"/>
  <c r="F420" i="2" s="1"/>
  <c r="E420" i="2"/>
  <c r="D420" i="2"/>
  <c r="F417" i="2"/>
  <c r="F416" i="2" s="1"/>
  <c r="F415" i="2" s="1"/>
  <c r="E416" i="2"/>
  <c r="E415" i="2" s="1"/>
  <c r="D416" i="2"/>
  <c r="D415" i="2" s="1"/>
  <c r="F413" i="2"/>
  <c r="F412" i="2"/>
  <c r="F409" i="2"/>
  <c r="F408" i="2" s="1"/>
  <c r="F407" i="2" s="1"/>
  <c r="E408" i="2"/>
  <c r="E407" i="2" s="1"/>
  <c r="D408" i="2"/>
  <c r="D407" i="2" s="1"/>
  <c r="F402" i="2"/>
  <c r="F401" i="2" s="1"/>
  <c r="E401" i="2"/>
  <c r="D401" i="2"/>
  <c r="F396" i="2"/>
  <c r="F395" i="2" s="1"/>
  <c r="F394" i="2" s="1"/>
  <c r="E395" i="2"/>
  <c r="E394" i="2" s="1"/>
  <c r="D395" i="2"/>
  <c r="D394" i="2" s="1"/>
  <c r="F392" i="2"/>
  <c r="F391" i="2"/>
  <c r="F388" i="2"/>
  <c r="F387" i="2" s="1"/>
  <c r="F386" i="2" s="1"/>
  <c r="E387" i="2"/>
  <c r="E386" i="2" s="1"/>
  <c r="D387" i="2"/>
  <c r="D386" i="2" s="1"/>
  <c r="D419" i="2" l="1"/>
  <c r="D418" i="2" s="1"/>
  <c r="D398" i="2"/>
  <c r="D397" i="2" s="1"/>
  <c r="E419" i="2"/>
  <c r="E418" i="2" s="1"/>
  <c r="F411" i="2"/>
  <c r="F410" i="2" s="1"/>
  <c r="F406" i="2" s="1"/>
  <c r="E398" i="2"/>
  <c r="E397" i="2" s="1"/>
  <c r="F398" i="2"/>
  <c r="F397" i="2" s="1"/>
  <c r="E406" i="2"/>
  <c r="F390" i="2"/>
  <c r="F389" i="2" s="1"/>
  <c r="F385" i="2" s="1"/>
  <c r="F419" i="2"/>
  <c r="F418" i="2" s="1"/>
  <c r="E385" i="2"/>
  <c r="D385" i="2"/>
  <c r="D406" i="2"/>
  <c r="D405" i="2" s="1"/>
  <c r="D404" i="2" s="1"/>
  <c r="D403" i="2" s="1"/>
  <c r="D384" i="2" l="1"/>
  <c r="D383" i="2" s="1"/>
  <c r="D382" i="2" s="1"/>
  <c r="D381" i="2" s="1"/>
  <c r="E405" i="2"/>
  <c r="E404" i="2" s="1"/>
  <c r="E403" i="2" s="1"/>
  <c r="F384" i="2"/>
  <c r="F383" i="2" s="1"/>
  <c r="F382" i="2" s="1"/>
  <c r="E384" i="2"/>
  <c r="E383" i="2" s="1"/>
  <c r="E382" i="2" s="1"/>
  <c r="F405" i="2"/>
  <c r="F404" i="2" s="1"/>
  <c r="F403" i="2" s="1"/>
  <c r="E381" i="2" l="1"/>
  <c r="F381" i="2"/>
  <c r="F202" i="2" l="1"/>
  <c r="F201" i="2" s="1"/>
  <c r="F200" i="2" s="1"/>
  <c r="E201" i="2"/>
  <c r="E200" i="2" s="1"/>
  <c r="D201" i="2"/>
  <c r="D200" i="2" s="1"/>
  <c r="F199" i="2"/>
  <c r="F198" i="2" s="1"/>
  <c r="F197" i="2" s="1"/>
  <c r="E198" i="2"/>
  <c r="E197" i="2" s="1"/>
  <c r="D198" i="2"/>
  <c r="D197" i="2" s="1"/>
  <c r="F180" i="2"/>
  <c r="F179" i="2" s="1"/>
  <c r="E179" i="2"/>
  <c r="D179" i="2"/>
  <c r="D96" i="2"/>
  <c r="E196" i="2" l="1"/>
  <c r="D196" i="2"/>
  <c r="F196" i="2"/>
  <c r="E87" i="1"/>
  <c r="D87" i="1"/>
  <c r="F89" i="1"/>
  <c r="D170" i="2" l="1"/>
  <c r="E173" i="2"/>
  <c r="D173" i="2"/>
  <c r="F174" i="2"/>
  <c r="F185" i="2"/>
  <c r="F184" i="2" s="1"/>
  <c r="F183" i="2" s="1"/>
  <c r="E184" i="2"/>
  <c r="E183" i="2" s="1"/>
  <c r="D184" i="2"/>
  <c r="D183" i="2" s="1"/>
  <c r="F192" i="2"/>
  <c r="F191" i="2" s="1"/>
  <c r="F190" i="2" s="1"/>
  <c r="E191" i="2"/>
  <c r="E190" i="2" s="1"/>
  <c r="D191" i="2"/>
  <c r="D190" i="2" s="1"/>
  <c r="E353" i="2" l="1"/>
  <c r="F353" i="2" s="1"/>
  <c r="F352" i="2" s="1"/>
  <c r="F351" i="2" s="1"/>
  <c r="E95" i="1"/>
  <c r="D95" i="1"/>
  <c r="F96" i="1"/>
  <c r="F307" i="2"/>
  <c r="F306" i="2" s="1"/>
  <c r="F305" i="2" s="1"/>
  <c r="E306" i="2"/>
  <c r="E305" i="2" s="1"/>
  <c r="D306" i="2"/>
  <c r="D305" i="2" s="1"/>
  <c r="F304" i="2"/>
  <c r="F303" i="2" s="1"/>
  <c r="F302" i="2" s="1"/>
  <c r="E303" i="2"/>
  <c r="E302" i="2" s="1"/>
  <c r="D303" i="2"/>
  <c r="D302" i="2" s="1"/>
  <c r="F287" i="2"/>
  <c r="F286" i="2" s="1"/>
  <c r="F285" i="2" s="1"/>
  <c r="F281" i="2" s="1"/>
  <c r="F276" i="2" s="1"/>
  <c r="D286" i="2"/>
  <c r="D285" i="2" s="1"/>
  <c r="D281" i="2" s="1"/>
  <c r="D276" i="2" s="1"/>
  <c r="F256" i="2"/>
  <c r="F255" i="2" s="1"/>
  <c r="E255" i="2"/>
  <c r="D255" i="2"/>
  <c r="E223" i="2"/>
  <c r="E222" i="2" s="1"/>
  <c r="E221" i="2" s="1"/>
  <c r="E220" i="2" s="1"/>
  <c r="D223" i="2"/>
  <c r="D222" i="2" s="1"/>
  <c r="D221" i="2" s="1"/>
  <c r="D220" i="2" s="1"/>
  <c r="D352" i="2"/>
  <c r="D351" i="2" s="1"/>
  <c r="E352" i="2" l="1"/>
  <c r="E351" i="2" s="1"/>
  <c r="E286" i="2"/>
  <c r="E285" i="2" s="1"/>
  <c r="E281" i="2" s="1"/>
  <c r="E276" i="2" s="1"/>
  <c r="D146" i="2"/>
  <c r="E153" i="2" l="1"/>
  <c r="E146" i="2" l="1"/>
  <c r="E142" i="2"/>
  <c r="D142" i="2"/>
  <c r="F372" i="2" l="1"/>
  <c r="F371" i="2" s="1"/>
  <c r="F370" i="2" s="1"/>
  <c r="F369" i="2" s="1"/>
  <c r="E371" i="2"/>
  <c r="E370" i="2" s="1"/>
  <c r="E369" i="2" s="1"/>
  <c r="E368" i="2" s="1"/>
  <c r="E367" i="2" s="1"/>
  <c r="E366" i="2" s="1"/>
  <c r="D371" i="2"/>
  <c r="D370" i="2" s="1"/>
  <c r="D369" i="2" s="1"/>
  <c r="D368" i="2" s="1"/>
  <c r="D367" i="2" s="1"/>
  <c r="D366" i="2" s="1"/>
  <c r="F368" i="2" l="1"/>
  <c r="F367" i="2" s="1"/>
  <c r="F366" i="2" s="1"/>
  <c r="F76" i="1"/>
  <c r="F274" i="2"/>
  <c r="F273" i="2" s="1"/>
  <c r="F272" i="2" s="1"/>
  <c r="F271" i="2" s="1"/>
  <c r="E273" i="2"/>
  <c r="E272" i="2" s="1"/>
  <c r="E271" i="2" s="1"/>
  <c r="D273" i="2"/>
  <c r="D272" i="2" s="1"/>
  <c r="D271" i="2" s="1"/>
  <c r="E188" i="2" l="1"/>
  <c r="E187" i="2" s="1"/>
  <c r="E186" i="2" s="1"/>
  <c r="F189" i="2"/>
  <c r="F188" i="2" s="1"/>
  <c r="F187" i="2" s="1"/>
  <c r="F186" i="2" s="1"/>
  <c r="D188" i="2"/>
  <c r="D187" i="2" s="1"/>
  <c r="D186" i="2" s="1"/>
  <c r="E181" i="2"/>
  <c r="E178" i="2" s="1"/>
  <c r="D181" i="2"/>
  <c r="D178" i="2" s="1"/>
  <c r="F182" i="2"/>
  <c r="F181" i="2" s="1"/>
  <c r="F178" i="2" s="1"/>
  <c r="F177" i="2"/>
  <c r="F176" i="2" s="1"/>
  <c r="E176" i="2"/>
  <c r="D176" i="2"/>
  <c r="D169" i="2" s="1"/>
  <c r="E170" i="2" l="1"/>
  <c r="F172" i="2"/>
  <c r="E30" i="2" l="1"/>
  <c r="F75" i="1" l="1"/>
  <c r="E252" i="2"/>
  <c r="D252" i="2"/>
  <c r="E340" i="2" l="1"/>
  <c r="E339" i="2" s="1"/>
  <c r="D340" i="2"/>
  <c r="D339" i="2" s="1"/>
  <c r="F341" i="2"/>
  <c r="F340" i="2" s="1"/>
  <c r="F339" i="2" s="1"/>
  <c r="F254" i="2"/>
  <c r="F224" i="2" l="1"/>
  <c r="F223" i="2" s="1"/>
  <c r="F222" i="2" s="1"/>
  <c r="E350" i="2" l="1"/>
  <c r="E349" i="2" s="1"/>
  <c r="E348" i="2" s="1"/>
  <c r="E347" i="2" s="1"/>
  <c r="D350" i="2"/>
  <c r="D349" i="2" s="1"/>
  <c r="D348" i="2" s="1"/>
  <c r="D347" i="2" s="1"/>
  <c r="F350" i="2"/>
  <c r="F349" i="2" s="1"/>
  <c r="F348" i="2" s="1"/>
  <c r="F347" i="2" s="1"/>
  <c r="F365" i="2"/>
  <c r="F364" i="2" s="1"/>
  <c r="E364" i="2"/>
  <c r="E358" i="2" s="1"/>
  <c r="D364" i="2"/>
  <c r="D358" i="2" s="1"/>
  <c r="E166" i="2"/>
  <c r="D166" i="2"/>
  <c r="D165" i="2" s="1"/>
  <c r="D164" i="2" s="1"/>
  <c r="F167" i="2"/>
  <c r="F166" i="2" s="1"/>
  <c r="F34" i="1"/>
  <c r="F33" i="1" s="1"/>
  <c r="D72" i="2" l="1"/>
  <c r="E56" i="1" l="1"/>
  <c r="D56" i="1"/>
  <c r="F58" i="1"/>
  <c r="E27" i="1" l="1"/>
  <c r="E26" i="1" s="1"/>
  <c r="E25" i="1" s="1"/>
  <c r="E24" i="1" s="1"/>
  <c r="D27" i="1"/>
  <c r="D26" i="1" s="1"/>
  <c r="D25" i="1" s="1"/>
  <c r="D24" i="1" s="1"/>
  <c r="F28" i="1"/>
  <c r="F27" i="1" s="1"/>
  <c r="F26" i="1" s="1"/>
  <c r="F25" i="1" s="1"/>
  <c r="F24" i="1" s="1"/>
  <c r="F266" i="2"/>
  <c r="F265" i="2" s="1"/>
  <c r="F264" i="2" s="1"/>
  <c r="E265" i="2"/>
  <c r="E264" i="2" s="1"/>
  <c r="D265" i="2"/>
  <c r="D264" i="2" s="1"/>
  <c r="F160" i="2" l="1"/>
  <c r="F159" i="2" s="1"/>
  <c r="F158" i="2" s="1"/>
  <c r="E159" i="2"/>
  <c r="E158" i="2" s="1"/>
  <c r="D159" i="2"/>
  <c r="D158" i="2" s="1"/>
  <c r="F12" i="2"/>
  <c r="E157" i="2" l="1"/>
  <c r="D157" i="2"/>
  <c r="F157" i="2"/>
  <c r="F32" i="2" l="1"/>
  <c r="D30" i="2"/>
  <c r="E260" i="2" l="1"/>
  <c r="E240" i="2"/>
  <c r="D240" i="2"/>
  <c r="F270" i="2"/>
  <c r="F269" i="2" s="1"/>
  <c r="F268" i="2" s="1"/>
  <c r="F267" i="2" s="1"/>
  <c r="E269" i="2"/>
  <c r="E268" i="2" s="1"/>
  <c r="E267" i="2" s="1"/>
  <c r="D269" i="2"/>
  <c r="D268" i="2" s="1"/>
  <c r="D267" i="2" s="1"/>
  <c r="F243" i="2"/>
  <c r="F65" i="1"/>
  <c r="F64" i="1" s="1"/>
  <c r="F63" i="1" s="1"/>
  <c r="E64" i="1"/>
  <c r="E63" i="1" s="1"/>
  <c r="D64" i="1"/>
  <c r="D63" i="1" s="1"/>
  <c r="F361" i="2" l="1"/>
  <c r="F359" i="2" s="1"/>
  <c r="F358" i="2" s="1"/>
  <c r="F11" i="2"/>
  <c r="F10" i="2" s="1"/>
  <c r="F9" i="2" s="1"/>
  <c r="F8" i="2" s="1"/>
  <c r="F7" i="2" s="1"/>
  <c r="E11" i="2"/>
  <c r="E10" i="2" s="1"/>
  <c r="E9" i="2" s="1"/>
  <c r="E8" i="2" s="1"/>
  <c r="E7" i="2" s="1"/>
  <c r="D11" i="2"/>
  <c r="D10" i="2" s="1"/>
  <c r="D9" i="2" s="1"/>
  <c r="D8" i="2" s="1"/>
  <c r="D7" i="2" s="1"/>
  <c r="F227" i="2"/>
  <c r="F226" i="2" s="1"/>
  <c r="F225" i="2" s="1"/>
  <c r="F221" i="2" s="1"/>
  <c r="F220" i="2" s="1"/>
  <c r="E213" i="2"/>
  <c r="D213" i="2"/>
  <c r="D212" i="2" s="1"/>
  <c r="F215" i="2"/>
  <c r="E169" i="2"/>
  <c r="E168" i="2" s="1"/>
  <c r="F175" i="2"/>
  <c r="F173" i="2" s="1"/>
  <c r="E77" i="2"/>
  <c r="D77" i="2"/>
  <c r="F65" i="2"/>
  <c r="E63" i="2"/>
  <c r="D63" i="2"/>
  <c r="F380" i="2"/>
  <c r="F345" i="2"/>
  <c r="F338" i="2"/>
  <c r="F334" i="2"/>
  <c r="F331" i="2"/>
  <c r="F330" i="2"/>
  <c r="F329" i="2"/>
  <c r="F328" i="2"/>
  <c r="F327" i="2"/>
  <c r="F326" i="2"/>
  <c r="F323" i="2"/>
  <c r="F321" i="2"/>
  <c r="F319" i="2"/>
  <c r="F311" i="2"/>
  <c r="F301" i="2"/>
  <c r="F299" i="2"/>
  <c r="F296" i="2"/>
  <c r="F263" i="2"/>
  <c r="F261" i="2"/>
  <c r="F259" i="2"/>
  <c r="F253" i="2"/>
  <c r="F252" i="2" s="1"/>
  <c r="F251" i="2"/>
  <c r="F250" i="2"/>
  <c r="F247" i="2"/>
  <c r="F245" i="2"/>
  <c r="F242" i="2"/>
  <c r="F241" i="2"/>
  <c r="F237" i="2"/>
  <c r="F234" i="2"/>
  <c r="F218" i="2"/>
  <c r="F214" i="2"/>
  <c r="F211" i="2"/>
  <c r="F210" i="2"/>
  <c r="F208" i="2"/>
  <c r="F206" i="2"/>
  <c r="F171" i="2"/>
  <c r="F170" i="2" s="1"/>
  <c r="F156" i="2"/>
  <c r="F152" i="2"/>
  <c r="F151" i="2" s="1"/>
  <c r="F149" i="2"/>
  <c r="F148" i="2"/>
  <c r="F147" i="2"/>
  <c r="F144" i="2"/>
  <c r="F135" i="2"/>
  <c r="F127" i="2"/>
  <c r="F126" i="2"/>
  <c r="F124" i="2"/>
  <c r="F123" i="2"/>
  <c r="F121" i="2"/>
  <c r="F120" i="2"/>
  <c r="F112" i="2"/>
  <c r="F108" i="2"/>
  <c r="F104" i="2"/>
  <c r="F103" i="2"/>
  <c r="F101" i="2"/>
  <c r="F100" i="2"/>
  <c r="F99" i="2"/>
  <c r="F97" i="2"/>
  <c r="F95" i="2"/>
  <c r="F93" i="2"/>
  <c r="F90" i="2"/>
  <c r="F87" i="2"/>
  <c r="F86" i="2"/>
  <c r="F85" i="2"/>
  <c r="F84" i="2"/>
  <c r="F82" i="2"/>
  <c r="F81" i="2"/>
  <c r="F79" i="2"/>
  <c r="F78" i="2"/>
  <c r="F76" i="2"/>
  <c r="F75" i="2"/>
  <c r="F73" i="2"/>
  <c r="F71" i="2"/>
  <c r="F70" i="2"/>
  <c r="F69" i="2"/>
  <c r="F68" i="2"/>
  <c r="F67" i="2"/>
  <c r="F64" i="2"/>
  <c r="F61" i="2"/>
  <c r="F62" i="2"/>
  <c r="F59" i="2"/>
  <c r="F58" i="2"/>
  <c r="F57" i="2"/>
  <c r="F56" i="2"/>
  <c r="F53" i="2"/>
  <c r="F51" i="2"/>
  <c r="F49" i="2"/>
  <c r="F48" i="2"/>
  <c r="F46" i="2"/>
  <c r="F45" i="2"/>
  <c r="F44" i="2"/>
  <c r="F43" i="2"/>
  <c r="F41" i="2"/>
  <c r="F40" i="2"/>
  <c r="F39" i="2"/>
  <c r="F38" i="2"/>
  <c r="F37" i="2"/>
  <c r="F34" i="2"/>
  <c r="F31" i="2"/>
  <c r="F30" i="2" s="1"/>
  <c r="F29" i="2"/>
  <c r="F28" i="2"/>
  <c r="F27" i="2"/>
  <c r="F99" i="1"/>
  <c r="F98" i="1"/>
  <c r="F97" i="1"/>
  <c r="F88" i="1"/>
  <c r="F87" i="1" s="1"/>
  <c r="F79" i="1"/>
  <c r="F77" i="1"/>
  <c r="F74" i="1"/>
  <c r="F73" i="1"/>
  <c r="F72" i="1"/>
  <c r="F71" i="1"/>
  <c r="F68" i="1"/>
  <c r="F57" i="1"/>
  <c r="F56" i="1" s="1"/>
  <c r="F51" i="1"/>
  <c r="F47" i="1"/>
  <c r="F46" i="1"/>
  <c r="F45" i="1"/>
  <c r="F41" i="1"/>
  <c r="F23" i="1"/>
  <c r="F95" i="1" l="1"/>
  <c r="F155" i="2"/>
  <c r="F154" i="2" s="1"/>
  <c r="F153" i="2" s="1"/>
  <c r="F143" i="2"/>
  <c r="F142" i="2" s="1"/>
  <c r="D168" i="2"/>
  <c r="D163" i="2" s="1"/>
  <c r="F146" i="2"/>
  <c r="F169" i="2"/>
  <c r="F168" i="2" s="1"/>
  <c r="E357" i="2"/>
  <c r="E356" i="2" s="1"/>
  <c r="E355" i="2" s="1"/>
  <c r="E354" i="2" s="1"/>
  <c r="F63" i="2"/>
  <c r="F240" i="2"/>
  <c r="D357" i="2"/>
  <c r="D356" i="2" s="1"/>
  <c r="D355" i="2" s="1"/>
  <c r="D354" i="2" s="1"/>
  <c r="F213" i="2"/>
  <c r="F77" i="2"/>
  <c r="F357" i="2" l="1"/>
  <c r="F356" i="2" s="1"/>
  <c r="F355" i="2" s="1"/>
  <c r="F354" i="2" s="1"/>
  <c r="D94" i="1"/>
  <c r="F86" i="1"/>
  <c r="F85" i="1" s="1"/>
  <c r="F84" i="1" s="1"/>
  <c r="F83" i="1" s="1"/>
  <c r="E86" i="1"/>
  <c r="E85" i="1" s="1"/>
  <c r="E84" i="1" s="1"/>
  <c r="E83" i="1" s="1"/>
  <c r="D86" i="1"/>
  <c r="D85" i="1" s="1"/>
  <c r="D84" i="1" s="1"/>
  <c r="D83" i="1" s="1"/>
  <c r="E379" i="2" l="1"/>
  <c r="E378" i="2" s="1"/>
  <c r="E377" i="2" s="1"/>
  <c r="F379" i="2"/>
  <c r="F378" i="2" s="1"/>
  <c r="F377" i="2" s="1"/>
  <c r="E344" i="2"/>
  <c r="E343" i="2" s="1"/>
  <c r="E342" i="2" s="1"/>
  <c r="F344" i="2"/>
  <c r="F343" i="2" s="1"/>
  <c r="F342" i="2" s="1"/>
  <c r="E337" i="2"/>
  <c r="E336" i="2" s="1"/>
  <c r="E335" i="2" s="1"/>
  <c r="F337" i="2"/>
  <c r="F336" i="2" s="1"/>
  <c r="F335" i="2" s="1"/>
  <c r="E333" i="2"/>
  <c r="E332" i="2" s="1"/>
  <c r="F333" i="2"/>
  <c r="F332" i="2" s="1"/>
  <c r="E325" i="2"/>
  <c r="E324" i="2" s="1"/>
  <c r="F325" i="2"/>
  <c r="F324" i="2" s="1"/>
  <c r="E322" i="2"/>
  <c r="F322" i="2"/>
  <c r="E320" i="2"/>
  <c r="F320" i="2"/>
  <c r="E318" i="2"/>
  <c r="F318" i="2"/>
  <c r="E310" i="2"/>
  <c r="E309" i="2" s="1"/>
  <c r="E308" i="2" s="1"/>
  <c r="F310" i="2"/>
  <c r="F309" i="2" s="1"/>
  <c r="F308" i="2" s="1"/>
  <c r="E300" i="2"/>
  <c r="F300" i="2"/>
  <c r="E298" i="2"/>
  <c r="F298" i="2"/>
  <c r="E295" i="2"/>
  <c r="E294" i="2" s="1"/>
  <c r="F295" i="2"/>
  <c r="F294" i="2" s="1"/>
  <c r="E262" i="2"/>
  <c r="F262" i="2"/>
  <c r="F260" i="2"/>
  <c r="E258" i="2"/>
  <c r="F258" i="2"/>
  <c r="E249" i="2"/>
  <c r="E248" i="2" s="1"/>
  <c r="F249" i="2"/>
  <c r="F248" i="2" s="1"/>
  <c r="E246" i="2"/>
  <c r="F246" i="2"/>
  <c r="E244" i="2"/>
  <c r="F244" i="2"/>
  <c r="E236" i="2"/>
  <c r="E235" i="2" s="1"/>
  <c r="F236" i="2"/>
  <c r="F235" i="2" s="1"/>
  <c r="E233" i="2"/>
  <c r="E232" i="2" s="1"/>
  <c r="F233" i="2"/>
  <c r="F232" i="2" s="1"/>
  <c r="E217" i="2"/>
  <c r="E216" i="2" s="1"/>
  <c r="F217" i="2"/>
  <c r="F216" i="2" s="1"/>
  <c r="E212" i="2"/>
  <c r="F212" i="2"/>
  <c r="E209" i="2"/>
  <c r="F209" i="2"/>
  <c r="E207" i="2"/>
  <c r="F207" i="2"/>
  <c r="E205" i="2"/>
  <c r="F205" i="2"/>
  <c r="E150" i="2"/>
  <c r="F150" i="2"/>
  <c r="E145" i="2"/>
  <c r="F145" i="2"/>
  <c r="E134" i="2"/>
  <c r="E133" i="2" s="1"/>
  <c r="E132" i="2" s="1"/>
  <c r="E131" i="2" s="1"/>
  <c r="E130" i="2" s="1"/>
  <c r="E129" i="2" s="1"/>
  <c r="E128" i="2" s="1"/>
  <c r="F134" i="2"/>
  <c r="F133" i="2" s="1"/>
  <c r="F132" i="2" s="1"/>
  <c r="F131" i="2" s="1"/>
  <c r="F130" i="2" s="1"/>
  <c r="F129" i="2" s="1"/>
  <c r="F128" i="2" s="1"/>
  <c r="E125" i="2"/>
  <c r="F125" i="2"/>
  <c r="E122" i="2"/>
  <c r="F122" i="2"/>
  <c r="E119" i="2"/>
  <c r="F119" i="2"/>
  <c r="E111" i="2"/>
  <c r="E110" i="2" s="1"/>
  <c r="E109" i="2" s="1"/>
  <c r="F111" i="2"/>
  <c r="F110" i="2" s="1"/>
  <c r="F109" i="2" s="1"/>
  <c r="E107" i="2"/>
  <c r="E106" i="2" s="1"/>
  <c r="E105" i="2" s="1"/>
  <c r="F107" i="2"/>
  <c r="F106" i="2" s="1"/>
  <c r="F105" i="2" s="1"/>
  <c r="E102" i="2"/>
  <c r="F102" i="2"/>
  <c r="E98" i="2"/>
  <c r="F98" i="2"/>
  <c r="E96" i="2"/>
  <c r="F96" i="2"/>
  <c r="E94" i="2"/>
  <c r="F94" i="2"/>
  <c r="E92" i="2"/>
  <c r="F92" i="2"/>
  <c r="E89" i="2"/>
  <c r="E88" i="2" s="1"/>
  <c r="F89" i="2"/>
  <c r="F88" i="2" s="1"/>
  <c r="E83" i="2"/>
  <c r="F83" i="2"/>
  <c r="E80" i="2"/>
  <c r="F80" i="2"/>
  <c r="E74" i="2"/>
  <c r="F74" i="2"/>
  <c r="E72" i="2"/>
  <c r="F72" i="2"/>
  <c r="E66" i="2"/>
  <c r="F66" i="2"/>
  <c r="E60" i="2"/>
  <c r="F60" i="2"/>
  <c r="E55" i="2"/>
  <c r="F55" i="2"/>
  <c r="E52" i="2"/>
  <c r="F52" i="2"/>
  <c r="E50" i="2"/>
  <c r="F50" i="2"/>
  <c r="E47" i="2"/>
  <c r="F47" i="2"/>
  <c r="E42" i="2"/>
  <c r="F42" i="2"/>
  <c r="E36" i="2"/>
  <c r="F36" i="2"/>
  <c r="E33" i="2"/>
  <c r="F33" i="2"/>
  <c r="E26" i="2"/>
  <c r="F26" i="2"/>
  <c r="D379" i="2"/>
  <c r="D378" i="2" s="1"/>
  <c r="D377" i="2" s="1"/>
  <c r="D318" i="2"/>
  <c r="D320" i="2"/>
  <c r="D322" i="2"/>
  <c r="D325" i="2"/>
  <c r="D324" i="2" s="1"/>
  <c r="D333" i="2"/>
  <c r="D332" i="2" s="1"/>
  <c r="D337" i="2"/>
  <c r="D336" i="2" s="1"/>
  <c r="D335" i="2" s="1"/>
  <c r="D344" i="2"/>
  <c r="D343" i="2" s="1"/>
  <c r="D342" i="2" s="1"/>
  <c r="D295" i="2"/>
  <c r="D294" i="2" s="1"/>
  <c r="D298" i="2"/>
  <c r="D300" i="2"/>
  <c r="D310" i="2"/>
  <c r="D309" i="2" s="1"/>
  <c r="D308" i="2" s="1"/>
  <c r="D233" i="2"/>
  <c r="D232" i="2" s="1"/>
  <c r="D236" i="2"/>
  <c r="D235" i="2" s="1"/>
  <c r="D244" i="2"/>
  <c r="D246" i="2"/>
  <c r="D249" i="2"/>
  <c r="D248" i="2" s="1"/>
  <c r="D258" i="2"/>
  <c r="D260" i="2"/>
  <c r="D262" i="2"/>
  <c r="D205" i="2"/>
  <c r="D207" i="2"/>
  <c r="D209" i="2"/>
  <c r="D217" i="2"/>
  <c r="D216" i="2" s="1"/>
  <c r="D145" i="2"/>
  <c r="D150" i="2"/>
  <c r="D134" i="2"/>
  <c r="D133" i="2" s="1"/>
  <c r="D132" i="2" s="1"/>
  <c r="D131" i="2" s="1"/>
  <c r="D130" i="2" s="1"/>
  <c r="D129" i="2" s="1"/>
  <c r="D128" i="2" s="1"/>
  <c r="D125" i="2"/>
  <c r="D122" i="2"/>
  <c r="D119" i="2"/>
  <c r="D111" i="2"/>
  <c r="D110" i="2" s="1"/>
  <c r="D109" i="2" s="1"/>
  <c r="D107" i="2"/>
  <c r="D106" i="2" s="1"/>
  <c r="D105" i="2" s="1"/>
  <c r="D102" i="2"/>
  <c r="D98" i="2"/>
  <c r="D94" i="2"/>
  <c r="D92" i="2"/>
  <c r="D89" i="2"/>
  <c r="D88" i="2" s="1"/>
  <c r="D83" i="2"/>
  <c r="D80" i="2"/>
  <c r="D74" i="2"/>
  <c r="D66" i="2"/>
  <c r="D60" i="2"/>
  <c r="D55" i="2"/>
  <c r="D52" i="2"/>
  <c r="D50" i="2"/>
  <c r="D47" i="2"/>
  <c r="D42" i="2"/>
  <c r="D36" i="2"/>
  <c r="D33" i="2"/>
  <c r="D26" i="2"/>
  <c r="E94" i="1"/>
  <c r="E93" i="1" s="1"/>
  <c r="E92" i="1" s="1"/>
  <c r="E91" i="1" s="1"/>
  <c r="F94" i="1"/>
  <c r="F93" i="1" s="1"/>
  <c r="F92" i="1" s="1"/>
  <c r="F91" i="1" s="1"/>
  <c r="E78" i="1"/>
  <c r="F78" i="1"/>
  <c r="E70" i="1"/>
  <c r="F70" i="1"/>
  <c r="E67" i="1"/>
  <c r="E66" i="1" s="1"/>
  <c r="F67" i="1"/>
  <c r="F66" i="1" s="1"/>
  <c r="E55" i="1"/>
  <c r="E54" i="1" s="1"/>
  <c r="E53" i="1" s="1"/>
  <c r="E52" i="1" s="1"/>
  <c r="F55" i="1"/>
  <c r="F54" i="1" s="1"/>
  <c r="F53" i="1" s="1"/>
  <c r="F52" i="1" s="1"/>
  <c r="E50" i="1"/>
  <c r="E49" i="1" s="1"/>
  <c r="E48" i="1" s="1"/>
  <c r="F50" i="1"/>
  <c r="F49" i="1" s="1"/>
  <c r="F48" i="1" s="1"/>
  <c r="E44" i="1"/>
  <c r="E43" i="1" s="1"/>
  <c r="E42" i="1" s="1"/>
  <c r="F44" i="1"/>
  <c r="F43" i="1" s="1"/>
  <c r="F42" i="1" s="1"/>
  <c r="E40" i="1"/>
  <c r="E39" i="1" s="1"/>
  <c r="E38" i="1" s="1"/>
  <c r="F40" i="1"/>
  <c r="F39" i="1" s="1"/>
  <c r="F38" i="1" s="1"/>
  <c r="D93" i="1"/>
  <c r="D92" i="1" s="1"/>
  <c r="D91" i="1" s="1"/>
  <c r="D67" i="1"/>
  <c r="D66" i="1" s="1"/>
  <c r="D70" i="1"/>
  <c r="D78" i="1"/>
  <c r="D55" i="1"/>
  <c r="D54" i="1" s="1"/>
  <c r="D53" i="1" s="1"/>
  <c r="D52" i="1" s="1"/>
  <c r="D50" i="1"/>
  <c r="D49" i="1" s="1"/>
  <c r="D48" i="1" s="1"/>
  <c r="D44" i="1"/>
  <c r="D43" i="1" s="1"/>
  <c r="D42" i="1" s="1"/>
  <c r="D40" i="1"/>
  <c r="D39" i="1" s="1"/>
  <c r="D38" i="1" s="1"/>
  <c r="E32" i="1"/>
  <c r="E31" i="1" s="1"/>
  <c r="E30" i="1" s="1"/>
  <c r="E29" i="1" s="1"/>
  <c r="F32" i="1"/>
  <c r="F31" i="1" s="1"/>
  <c r="F30" i="1" s="1"/>
  <c r="F29" i="1" s="1"/>
  <c r="D32" i="1"/>
  <c r="D31" i="1" s="1"/>
  <c r="D30" i="1" s="1"/>
  <c r="D29" i="1" s="1"/>
  <c r="E22" i="1"/>
  <c r="E21" i="1" s="1"/>
  <c r="E20" i="1" s="1"/>
  <c r="E19" i="1" s="1"/>
  <c r="E18" i="1" s="1"/>
  <c r="F22" i="1"/>
  <c r="F21" i="1" s="1"/>
  <c r="F20" i="1" s="1"/>
  <c r="F19" i="1" s="1"/>
  <c r="F18" i="1" s="1"/>
  <c r="D22" i="1"/>
  <c r="D21" i="1" s="1"/>
  <c r="D20" i="1" s="1"/>
  <c r="D19" i="1" s="1"/>
  <c r="D18" i="1" s="1"/>
  <c r="D219" i="2" l="1"/>
  <c r="E219" i="2"/>
  <c r="F219" i="2"/>
  <c r="D204" i="2"/>
  <c r="D203" i="2" s="1"/>
  <c r="F376" i="2"/>
  <c r="F375" i="2" s="1"/>
  <c r="F374" i="2" s="1"/>
  <c r="E376" i="2"/>
  <c r="E375" i="2" s="1"/>
  <c r="E374" i="2" s="1"/>
  <c r="D376" i="2"/>
  <c r="D375" i="2" s="1"/>
  <c r="D374" i="2" s="1"/>
  <c r="E257" i="2"/>
  <c r="E204" i="2"/>
  <c r="E203" i="2" s="1"/>
  <c r="D257" i="2"/>
  <c r="F257" i="2"/>
  <c r="D37" i="1"/>
  <c r="D36" i="1" s="1"/>
  <c r="D35" i="1" s="1"/>
  <c r="D69" i="1"/>
  <c r="D62" i="1" s="1"/>
  <c r="D17" i="1"/>
  <c r="D297" i="2"/>
  <c r="D293" i="2" s="1"/>
  <c r="D292" i="2" s="1"/>
  <c r="F69" i="1"/>
  <c r="F62" i="1" s="1"/>
  <c r="D317" i="2"/>
  <c r="D239" i="2"/>
  <c r="D238" i="2" s="1"/>
  <c r="D162" i="2"/>
  <c r="D161" i="2" s="1"/>
  <c r="D54" i="2"/>
  <c r="D25" i="2"/>
  <c r="D118" i="2"/>
  <c r="D117" i="2" s="1"/>
  <c r="D116" i="2" s="1"/>
  <c r="D115" i="2" s="1"/>
  <c r="D114" i="2" s="1"/>
  <c r="D113" i="2" s="1"/>
  <c r="D91" i="2"/>
  <c r="E275" i="2"/>
  <c r="D141" i="2"/>
  <c r="F275" i="2"/>
  <c r="D35" i="2"/>
  <c r="D231" i="2"/>
  <c r="D275" i="2"/>
  <c r="F317" i="2"/>
  <c r="E317" i="2"/>
  <c r="F297" i="2"/>
  <c r="E297" i="2"/>
  <c r="E293" i="2" s="1"/>
  <c r="E292" i="2" s="1"/>
  <c r="F239" i="2"/>
  <c r="F238" i="2" s="1"/>
  <c r="E239" i="2"/>
  <c r="F231" i="2"/>
  <c r="E231" i="2"/>
  <c r="F204" i="2"/>
  <c r="F203" i="2" s="1"/>
  <c r="F141" i="2"/>
  <c r="E141" i="2"/>
  <c r="F118" i="2"/>
  <c r="F117" i="2" s="1"/>
  <c r="F116" i="2" s="1"/>
  <c r="F115" i="2" s="1"/>
  <c r="F114" i="2" s="1"/>
  <c r="F113" i="2" s="1"/>
  <c r="E118" i="2"/>
  <c r="E117" i="2" s="1"/>
  <c r="E116" i="2" s="1"/>
  <c r="E115" i="2" s="1"/>
  <c r="E114" i="2" s="1"/>
  <c r="E113" i="2" s="1"/>
  <c r="F91" i="2"/>
  <c r="E91" i="2"/>
  <c r="F54" i="2"/>
  <c r="E54" i="2"/>
  <c r="F35" i="2"/>
  <c r="E35" i="2"/>
  <c r="F25" i="2"/>
  <c r="E25" i="2"/>
  <c r="E69" i="1"/>
  <c r="E62" i="1" s="1"/>
  <c r="F37" i="1"/>
  <c r="F36" i="1" s="1"/>
  <c r="F35" i="1" s="1"/>
  <c r="E37" i="1"/>
  <c r="E36" i="1" s="1"/>
  <c r="E35" i="1" s="1"/>
  <c r="F17" i="1"/>
  <c r="E17" i="1"/>
  <c r="E238" i="2" l="1"/>
  <c r="E195" i="2"/>
  <c r="E194" i="2" s="1"/>
  <c r="E193" i="2" s="1"/>
  <c r="D195" i="2"/>
  <c r="D194" i="2" s="1"/>
  <c r="D193" i="2" s="1"/>
  <c r="F195" i="2"/>
  <c r="F194" i="2" s="1"/>
  <c r="F193" i="2" s="1"/>
  <c r="F61" i="1"/>
  <c r="F60" i="1" s="1"/>
  <c r="F59" i="1" s="1"/>
  <c r="F16" i="1" s="1"/>
  <c r="F15" i="1" s="1"/>
  <c r="F14" i="1" s="1"/>
  <c r="F13" i="1" s="1"/>
  <c r="D291" i="2"/>
  <c r="D290" i="2" s="1"/>
  <c r="E291" i="2"/>
  <c r="E290" i="2" s="1"/>
  <c r="F293" i="2"/>
  <c r="D61" i="1"/>
  <c r="D60" i="1" s="1"/>
  <c r="D59" i="1" s="1"/>
  <c r="D16" i="1" s="1"/>
  <c r="D15" i="1" s="1"/>
  <c r="D14" i="1" s="1"/>
  <c r="D13" i="1" s="1"/>
  <c r="E165" i="2"/>
  <c r="E164" i="2" s="1"/>
  <c r="E163" i="2" s="1"/>
  <c r="F165" i="2"/>
  <c r="F164" i="2" s="1"/>
  <c r="F163" i="2" s="1"/>
  <c r="E140" i="2"/>
  <c r="E139" i="2" s="1"/>
  <c r="E138" i="2" s="1"/>
  <c r="F140" i="2"/>
  <c r="F139" i="2" s="1"/>
  <c r="F138" i="2" s="1"/>
  <c r="E316" i="2"/>
  <c r="D140" i="2"/>
  <c r="D139" i="2" s="1"/>
  <c r="D138" i="2" s="1"/>
  <c r="E61" i="1"/>
  <c r="E60" i="1" s="1"/>
  <c r="D316" i="2"/>
  <c r="D24" i="2"/>
  <c r="D23" i="2" s="1"/>
  <c r="D22" i="2" s="1"/>
  <c r="D21" i="2" s="1"/>
  <c r="D20" i="2" s="1"/>
  <c r="D19" i="2" s="1"/>
  <c r="F316" i="2"/>
  <c r="E230" i="2"/>
  <c r="F230" i="2"/>
  <c r="F24" i="2"/>
  <c r="F23" i="2" s="1"/>
  <c r="F22" i="2" s="1"/>
  <c r="F21" i="2" s="1"/>
  <c r="F20" i="2" s="1"/>
  <c r="F19" i="2" s="1"/>
  <c r="E24" i="2"/>
  <c r="E23" i="2" s="1"/>
  <c r="E22" i="2" s="1"/>
  <c r="E21" i="2" s="1"/>
  <c r="E20" i="2" s="1"/>
  <c r="E19" i="2" s="1"/>
  <c r="F292" i="2" l="1"/>
  <c r="F291" i="2" s="1"/>
  <c r="F290" i="2" s="1"/>
  <c r="E59" i="1"/>
  <c r="E16" i="1" s="1"/>
  <c r="E15" i="1" s="1"/>
  <c r="E14" i="1" s="1"/>
  <c r="E13" i="1" s="1"/>
  <c r="E315" i="2"/>
  <c r="F315" i="2"/>
  <c r="D315" i="2"/>
  <c r="D230" i="2"/>
  <c r="D229" i="2" s="1"/>
  <c r="D228" i="2" s="1"/>
  <c r="D137" i="2" s="1"/>
  <c r="F162" i="2"/>
  <c r="F161" i="2" s="1"/>
  <c r="E162" i="2"/>
  <c r="E161" i="2" s="1"/>
  <c r="E229" i="2"/>
  <c r="E228" i="2" s="1"/>
  <c r="F229" i="2"/>
  <c r="F228" i="2" s="1"/>
  <c r="D314" i="2" l="1"/>
  <c r="D313" i="2" s="1"/>
  <c r="D312" i="2" s="1"/>
  <c r="D136" i="2" s="1"/>
  <c r="F314" i="2"/>
  <c r="F313" i="2" s="1"/>
  <c r="F312" i="2" s="1"/>
  <c r="E314" i="2"/>
  <c r="E313" i="2" s="1"/>
  <c r="E312" i="2" s="1"/>
  <c r="F137" i="2"/>
  <c r="E137" i="2"/>
  <c r="D5" i="2" l="1"/>
  <c r="D4" i="2" s="1"/>
  <c r="F136" i="2"/>
  <c r="E136" i="2"/>
  <c r="E5" i="2" l="1"/>
  <c r="E4" i="2" s="1"/>
  <c r="F5" i="2"/>
  <c r="F4" i="2" s="1"/>
</calcChain>
</file>

<file path=xl/sharedStrings.xml><?xml version="1.0" encoding="utf-8"?>
<sst xmlns="http://schemas.openxmlformats.org/spreadsheetml/2006/main" count="1470" uniqueCount="631">
  <si>
    <t/>
  </si>
  <si>
    <t>POZICIJA</t>
  </si>
  <si>
    <t>BROJ KONTA</t>
  </si>
  <si>
    <t>VRSTA PRIHODA / PRIMITAKA</t>
  </si>
  <si>
    <t>PLANIRANO</t>
  </si>
  <si>
    <t>SVEUKUPNO PRIHODI</t>
  </si>
  <si>
    <t xml:space="preserve">Korisnik </t>
  </si>
  <si>
    <t>K006</t>
  </si>
  <si>
    <t>OŠ "DOBRIŠE CESARIĆA"</t>
  </si>
  <si>
    <t>Razdjel</t>
  </si>
  <si>
    <t>000</t>
  </si>
  <si>
    <t>PRIHODI</t>
  </si>
  <si>
    <t>Glava</t>
  </si>
  <si>
    <t>00002</t>
  </si>
  <si>
    <t>PRIHODI PRORAČUNSKIH KORISNIKA</t>
  </si>
  <si>
    <t xml:space="preserve">Izvor </t>
  </si>
  <si>
    <t>3.</t>
  </si>
  <si>
    <t>VLASTITI PRIHODI</t>
  </si>
  <si>
    <t>3.3.</t>
  </si>
  <si>
    <t>VLASTITI PRIHODI PK - ŠKOLE</t>
  </si>
  <si>
    <t>6</t>
  </si>
  <si>
    <t>Prihodi poslovanja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</si>
  <si>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</si>
  <si>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</si>
  <si>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</si>
  <si>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</si>
  <si>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</si>
  <si>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>Prihodi od pruženih usluga</t>
  </si>
  <si>
    <t>P0546</t>
  </si>
  <si>
    <t>66151</t>
  </si>
  <si>
    <t>3.4.</t>
  </si>
  <si>
    <t>VLASTITI PRIHODI PK - ŠKOLE - REZULTAT PRETHODNE GODINE</t>
  </si>
  <si>
    <t>9</t>
  </si>
  <si>
    <t>Vlastiti izvori</t>
  </si>
  <si>
    <t>92</t>
  </si>
  <si>
    <t>Rezultat poslovanja</t>
  </si>
  <si>
    <t>922</t>
  </si>
  <si>
    <t>Višak/manjak prihoda</t>
  </si>
  <si>
    <t>9221</t>
  </si>
  <si>
    <t>Višak prihoda</t>
  </si>
  <si>
    <t>92211</t>
  </si>
  <si>
    <t>Višak prihoda poslovanja</t>
  </si>
  <si>
    <t>4.</t>
  </si>
  <si>
    <t>PRIHODI ZA POSEBNE NAMJENE</t>
  </si>
  <si>
    <t>4.5.</t>
  </si>
  <si>
    <t>PRIHODI ZA POSEBNE NAMJENE PK - ŠKOLE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</si>
  <si>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</si>
  <si>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</si>
  <si>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</si>
  <si>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</si>
  <si>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</si>
  <si>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</si>
  <si>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P0320</t>
  </si>
  <si>
    <t>64132</t>
  </si>
  <si>
    <t>Kamate na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</si>
  <si>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</si>
  <si>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</si>
  <si>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</si>
  <si>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</si>
  <si>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</si>
  <si>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</si>
  <si>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P0273</t>
  </si>
  <si>
    <t>65264</t>
  </si>
  <si>
    <t>P0321</t>
  </si>
  <si>
    <t>65267</t>
  </si>
  <si>
    <t>P0576</t>
  </si>
  <si>
    <t>65269</t>
  </si>
  <si>
    <t>Ostali nespomenuti prihodi po posebnim propisima</t>
  </si>
  <si>
    <t>68</t>
  </si>
  <si>
    <t>Kazne, upravne mjere i ostali prihodi</t>
  </si>
  <si>
    <t>683</t>
  </si>
  <si>
    <t>Ostali prihodi</t>
  </si>
  <si>
    <t>6831</t>
  </si>
  <si>
    <t>P0277</t>
  </si>
  <si>
    <t>68311</t>
  </si>
  <si>
    <t>4.9.</t>
  </si>
  <si>
    <t>PRIHOD ZA POSEBNE NAMJENE PK - ŠKOLE - REZULTAT PRETH. GOD</t>
  </si>
  <si>
    <t>P0662</t>
  </si>
  <si>
    <t>5.</t>
  </si>
  <si>
    <t>POMOĆI</t>
  </si>
  <si>
    <t>5.2.</t>
  </si>
  <si>
    <t>POMOĆI PK - ŠKOLE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</si>
  <si>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</si>
  <si>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</si>
  <si>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</si>
  <si>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</si>
  <si>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</si>
  <si>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</si>
  <si>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P0322</t>
  </si>
  <si>
    <t>63414</t>
  </si>
  <si>
    <t>Tekuće pomoći od HZMO-a, HZZ-a i HZZO-a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</si>
  <si>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</si>
  <si>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</si>
  <si>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</si>
  <si>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</si>
  <si>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P0437</t>
  </si>
  <si>
    <t>63612</t>
  </si>
  <si>
    <t>Tekuće pomoći iz državnog proračuna proračunskim korisnicima proračuna JLP(R)S</t>
  </si>
  <si>
    <t>P0522</t>
  </si>
  <si>
    <t>P0640</t>
  </si>
  <si>
    <t>P0641</t>
  </si>
  <si>
    <t>P0433</t>
  </si>
  <si>
    <t>63613</t>
  </si>
  <si>
    <t>Tekuće pomoći proračunskim korisnicima iz proračuna JLP(R)S koji im nije nadležan</t>
  </si>
  <si>
    <t>6362</t>
  </si>
  <si>
    <t>Kapitalne pomoći proračunskim korisnicima iz proračuna koji im nije nadležan</t>
  </si>
  <si>
    <t>P0396</t>
  </si>
  <si>
    <t>63622</t>
  </si>
  <si>
    <t>Kapitalne pomoći iz državnog proračuna proračunskim korisnicima proračuna JLP(R)S</t>
  </si>
  <si>
    <t>6.</t>
  </si>
  <si>
    <t>DONACIJE</t>
  </si>
  <si>
    <t>6.3.</t>
  </si>
  <si>
    <t>DONACIJE PK - ŠKOLE</t>
  </si>
  <si>
    <t>663</t>
  </si>
  <si>
    <t>Donacije od pravnih i fizičkih osoba izvan opće države</t>
  </si>
  <si>
    <t>6631</t>
  </si>
  <si>
    <t>Tekuće donacije</t>
  </si>
  <si>
    <t>P0432</t>
  </si>
  <si>
    <t>66312</t>
  </si>
  <si>
    <t>Tekuće donacije od neprofitnih organizacija</t>
  </si>
  <si>
    <t>P0146</t>
  </si>
  <si>
    <t>66313</t>
  </si>
  <si>
    <t>Tekuće donacije od trgovačkih društava</t>
  </si>
  <si>
    <t>P0323</t>
  </si>
  <si>
    <t>66314</t>
  </si>
  <si>
    <t>Tekuće donacije od ostalih subjekata izvan općeg proračuna</t>
  </si>
  <si>
    <t>VRSTA RASHODA / IZDATAKA</t>
  </si>
  <si>
    <t>SVEUKUPNO RASHODI / IZDACI</t>
  </si>
  <si>
    <t>004</t>
  </si>
  <si>
    <t>UPRAVNI ODJEL ZA DRUŠTVENE DJELATNOSTI</t>
  </si>
  <si>
    <t>00404</t>
  </si>
  <si>
    <t>JAVNE USTANOVE ODGOJA I OBRAZOVANJA - OSNOVNE ŠKOLE</t>
  </si>
  <si>
    <t>Proračunski korisnik</t>
  </si>
  <si>
    <t>9755</t>
  </si>
  <si>
    <t>PROGRAM</t>
  </si>
  <si>
    <t>6000</t>
  </si>
  <si>
    <t>REDOVNA DJELATNOST OSNOVNOG ŠKOLSTVA</t>
  </si>
  <si>
    <t>Aktivnost</t>
  </si>
  <si>
    <t>A600001</t>
  </si>
  <si>
    <t>OSNOVNA AKTIVNOST OSNOVNOG ŠKOLSTVA</t>
  </si>
  <si>
    <t>1.</t>
  </si>
  <si>
    <t>OPĆI PRIHODI I PRIMICI</t>
  </si>
  <si>
    <t>1.1.</t>
  </si>
  <si>
    <t>OPĆI PRIHODI I PRIMICI - DEC OŠ</t>
  </si>
  <si>
    <t>3</t>
  </si>
  <si>
    <t>Rashodi poslovanja</t>
  </si>
  <si>
    <t>32</t>
  </si>
  <si>
    <t>Materijalni rashodi</t>
  </si>
  <si>
    <t>321</t>
  </si>
  <si>
    <t>Naknade troškova zaposlenima</t>
  </si>
  <si>
    <t>3211</t>
  </si>
  <si>
    <t>Službena putovanja</t>
  </si>
  <si>
    <t>R3559</t>
  </si>
  <si>
    <t>32111</t>
  </si>
  <si>
    <t>Dnevnice za službeni put u zemlji</t>
  </si>
  <si>
    <t>R3560</t>
  </si>
  <si>
    <t>32113</t>
  </si>
  <si>
    <t>Naknade za smještaj na službenom putu u zemlji</t>
  </si>
  <si>
    <t>R3561</t>
  </si>
  <si>
    <t>32115</t>
  </si>
  <si>
    <t>Naknade za prijevoz na službenom putu u zemlji</t>
  </si>
  <si>
    <t>3213</t>
  </si>
  <si>
    <t>Stručno usavršavanje zaposlenika</t>
  </si>
  <si>
    <t>R3562</t>
  </si>
  <si>
    <t>32131</t>
  </si>
  <si>
    <t>Seminari, savjetovanja i simpoziji</t>
  </si>
  <si>
    <t>3214</t>
  </si>
  <si>
    <t>Ostale naknade troškova zaposlenima</t>
  </si>
  <si>
    <t>R3563</t>
  </si>
  <si>
    <t>32141</t>
  </si>
  <si>
    <t>Naknada za korištenje privatnog automobila u službene svrhe</t>
  </si>
  <si>
    <t>322</t>
  </si>
  <si>
    <t>Rashodi za materijal i energiju</t>
  </si>
  <si>
    <t>3221</t>
  </si>
  <si>
    <t>Uredski materijal i ostali materijalni rashodi</t>
  </si>
  <si>
    <t>R3564</t>
  </si>
  <si>
    <t>32211</t>
  </si>
  <si>
    <t>Uredski materijal</t>
  </si>
  <si>
    <t>R3565</t>
  </si>
  <si>
    <t>32212</t>
  </si>
  <si>
    <t>Literatura (publikacije, časopisi, glasila, knjige i ostalo)</t>
  </si>
  <si>
    <t>R3566</t>
  </si>
  <si>
    <t>32214</t>
  </si>
  <si>
    <t>Materijal i sredstva za čišćenje i održavanje</t>
  </si>
  <si>
    <t>R3567</t>
  </si>
  <si>
    <t>32216</t>
  </si>
  <si>
    <t>Materijal za higijenske potrebe i njegu</t>
  </si>
  <si>
    <t>R3568</t>
  </si>
  <si>
    <t>32219</t>
  </si>
  <si>
    <t>Ostali materijal za potrebe redovnog poslovanja</t>
  </si>
  <si>
    <t>3223</t>
  </si>
  <si>
    <t>Energija</t>
  </si>
  <si>
    <t>R3569</t>
  </si>
  <si>
    <t>32231</t>
  </si>
  <si>
    <t>Električna energija</t>
  </si>
  <si>
    <t>R3570</t>
  </si>
  <si>
    <t>32233</t>
  </si>
  <si>
    <t>Plin</t>
  </si>
  <si>
    <t>R3571</t>
  </si>
  <si>
    <t>32234</t>
  </si>
  <si>
    <t>Motorni benzin i dizel gorivo</t>
  </si>
  <si>
    <t>R3572</t>
  </si>
  <si>
    <t>32239</t>
  </si>
  <si>
    <t>Ostali materijali za proizvodnju energije (ugljen, drva, teško ulje)</t>
  </si>
  <si>
    <t>3224</t>
  </si>
  <si>
    <t>Materijal i dijelovi za tekuće i investicijsko održavanje</t>
  </si>
  <si>
    <t>R3573</t>
  </si>
  <si>
    <t>32241</t>
  </si>
  <si>
    <t>Materijal i dijelovi za tekuće i inveticijsko održavanje građevinskih objekata</t>
  </si>
  <si>
    <t>R3574</t>
  </si>
  <si>
    <t>32242</t>
  </si>
  <si>
    <t>Materijal i dijelovi za tekuće i investicijsko održavanje postrojenja i opreme</t>
  </si>
  <si>
    <t>3225</t>
  </si>
  <si>
    <t>Sitni inventar i auto gume</t>
  </si>
  <si>
    <t>R3575</t>
  </si>
  <si>
    <t>32251</t>
  </si>
  <si>
    <t>Sitni inventar</t>
  </si>
  <si>
    <t>3227</t>
  </si>
  <si>
    <t>Službena, radna i zaštitna odjeća i obuća</t>
  </si>
  <si>
    <t>R3576</t>
  </si>
  <si>
    <t>32271</t>
  </si>
  <si>
    <t>323</t>
  </si>
  <si>
    <t>Rashodi za usluge</t>
  </si>
  <si>
    <t>3231</t>
  </si>
  <si>
    <t>Usluge telefona, pošte i prijevoza</t>
  </si>
  <si>
    <t>R3577</t>
  </si>
  <si>
    <t>32311</t>
  </si>
  <si>
    <t>Usluge telefona, telefaksa</t>
  </si>
  <si>
    <t>R3578</t>
  </si>
  <si>
    <t>32312</t>
  </si>
  <si>
    <t>Usluge interneta</t>
  </si>
  <si>
    <t>R3579</t>
  </si>
  <si>
    <t>32313</t>
  </si>
  <si>
    <t>Poštarina (pisma, tiskanice i sl.)</t>
  </si>
  <si>
    <t>R3580</t>
  </si>
  <si>
    <t>32319</t>
  </si>
  <si>
    <t>Ostale usluge za komunikaciju i prijevoz</t>
  </si>
  <si>
    <t>3232</t>
  </si>
  <si>
    <t>Usluge tekućeg i investicijskog održavanja</t>
  </si>
  <si>
    <t>R3581</t>
  </si>
  <si>
    <t>32321</t>
  </si>
  <si>
    <t>Usluge tekućeg i investicijskog održavanja građevinskih objekata</t>
  </si>
  <si>
    <t>R3582</t>
  </si>
  <si>
    <t>32322</t>
  </si>
  <si>
    <t>Usluge tekućeg i investicijskog održavanja postrojenja i opreme</t>
  </si>
  <si>
    <t>3233</t>
  </si>
  <si>
    <t>Usluge promidžbe i informiranja</t>
  </si>
  <si>
    <t>R3583</t>
  </si>
  <si>
    <t>32332</t>
  </si>
  <si>
    <t>Tisak</t>
  </si>
  <si>
    <t>3234</t>
  </si>
  <si>
    <t>Komunalne usluge</t>
  </si>
  <si>
    <t>R3584</t>
  </si>
  <si>
    <t>32341</t>
  </si>
  <si>
    <t>Opskrba vodom</t>
  </si>
  <si>
    <t>R3585</t>
  </si>
  <si>
    <t>32342</t>
  </si>
  <si>
    <t>Iznošenje i odvoz smeća</t>
  </si>
  <si>
    <t>R3586</t>
  </si>
  <si>
    <t>32343</t>
  </si>
  <si>
    <t>Deratizacija i dezinsekcija</t>
  </si>
  <si>
    <t>R3587</t>
  </si>
  <si>
    <t>32344</t>
  </si>
  <si>
    <t>Dimnjačarske i ekološke usluge</t>
  </si>
  <si>
    <t>R3588</t>
  </si>
  <si>
    <t>32349</t>
  </si>
  <si>
    <t>Ostale komunalne usluge</t>
  </si>
  <si>
    <t>3235</t>
  </si>
  <si>
    <t>Zakupnine i najamnine</t>
  </si>
  <si>
    <t>R3589</t>
  </si>
  <si>
    <t>32359</t>
  </si>
  <si>
    <t>Ostale  zakupnine i najamnine</t>
  </si>
  <si>
    <t>3236</t>
  </si>
  <si>
    <t>Zdravstvene i veterinarske usluge</t>
  </si>
  <si>
    <t>R3590</t>
  </si>
  <si>
    <t>32361</t>
  </si>
  <si>
    <t>Obvezni i preventivni zdravstveni pregledi zaposlenika</t>
  </si>
  <si>
    <t>R3591</t>
  </si>
  <si>
    <t>32363</t>
  </si>
  <si>
    <t>Laboratorijske usluge</t>
  </si>
  <si>
    <t>3237</t>
  </si>
  <si>
    <t>Intelektualne i osobne usluge</t>
  </si>
  <si>
    <t>R3592</t>
  </si>
  <si>
    <t>32373</t>
  </si>
  <si>
    <t>Usluge odvjetnika i pravnog savjetovanja</t>
  </si>
  <si>
    <t>3238</t>
  </si>
  <si>
    <t>Računalne usluge</t>
  </si>
  <si>
    <t>R3593</t>
  </si>
  <si>
    <t>32381</t>
  </si>
  <si>
    <t>Usluge ažuriranja računalnih baza</t>
  </si>
  <si>
    <t>R3594</t>
  </si>
  <si>
    <t>32389</t>
  </si>
  <si>
    <t>Ostale računalne usluge</t>
  </si>
  <si>
    <t>3239</t>
  </si>
  <si>
    <t>Ostale usluge</t>
  </si>
  <si>
    <t>R3595</t>
  </si>
  <si>
    <t>32391</t>
  </si>
  <si>
    <t>Grafičke i tiskarske usluge, usluge kopiranja i uvezivanja i slično</t>
  </si>
  <si>
    <t>R3597</t>
  </si>
  <si>
    <t>32392</t>
  </si>
  <si>
    <t>Film i izrada fotografija</t>
  </si>
  <si>
    <t>R3598</t>
  </si>
  <si>
    <t>32393</t>
  </si>
  <si>
    <t>Uređenje prostora</t>
  </si>
  <si>
    <t>R3599</t>
  </si>
  <si>
    <t>32399</t>
  </si>
  <si>
    <t>Ostale nespomenute usluge</t>
  </si>
  <si>
    <t>324</t>
  </si>
  <si>
    <t>Naknade troškova osobama izvan radnog odnosa</t>
  </si>
  <si>
    <t>3241</t>
  </si>
  <si>
    <t>R3600</t>
  </si>
  <si>
    <t>32412</t>
  </si>
  <si>
    <t>Naknade ostalih troškova</t>
  </si>
  <si>
    <t>329</t>
  </si>
  <si>
    <t>Ostali nespomenuti rashodi poslovanja</t>
  </si>
  <si>
    <t>3292</t>
  </si>
  <si>
    <t>Premije osiguranja</t>
  </si>
  <si>
    <t>R3601</t>
  </si>
  <si>
    <t>32922</t>
  </si>
  <si>
    <t>Premije osiguranja ostale imovine</t>
  </si>
  <si>
    <t>3293</t>
  </si>
  <si>
    <t>Reprezentacija</t>
  </si>
  <si>
    <t>R3602</t>
  </si>
  <si>
    <t>32931</t>
  </si>
  <si>
    <t>3294</t>
  </si>
  <si>
    <t>Članarine</t>
  </si>
  <si>
    <t>R3603</t>
  </si>
  <si>
    <t>32941</t>
  </si>
  <si>
    <t>Tuzemne članarine</t>
  </si>
  <si>
    <t>3295</t>
  </si>
  <si>
    <t>Pristojbe i naknade</t>
  </si>
  <si>
    <t>R3605</t>
  </si>
  <si>
    <t>32952</t>
  </si>
  <si>
    <t>Sudske pristojbe</t>
  </si>
  <si>
    <t>R3606</t>
  </si>
  <si>
    <t>32953</t>
  </si>
  <si>
    <t>Javnobilježničke pristojbe</t>
  </si>
  <si>
    <t>R3607</t>
  </si>
  <si>
    <t>32959</t>
  </si>
  <si>
    <t>Ostale pristojbe i naknade</t>
  </si>
  <si>
    <t>3299</t>
  </si>
  <si>
    <t>R3608</t>
  </si>
  <si>
    <t>32991</t>
  </si>
  <si>
    <t>Rashodi protokola (vijenci, cvijeće, svijeće i slično)</t>
  </si>
  <si>
    <t>R3609</t>
  </si>
  <si>
    <t>32999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</si>
  <si>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</si>
  <si>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</si>
  <si>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</si>
  <si>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</si>
  <si>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</si>
  <si>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</si>
  <si>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R3610</t>
  </si>
  <si>
    <t>34311</t>
  </si>
  <si>
    <t>Usluge banaka</t>
  </si>
  <si>
    <t>38</t>
  </si>
  <si>
    <t>Ostali rashodi</t>
  </si>
  <si>
    <t>383</t>
  </si>
  <si>
    <t>Kazne, penali i naknade štete</t>
  </si>
  <si>
    <t>3831</t>
  </si>
  <si>
    <t>Naknade šteta pravnim i fizičkim osobama</t>
  </si>
  <si>
    <t>R3611</t>
  </si>
  <si>
    <t>38319</t>
  </si>
  <si>
    <t>Ostale naknade šteta pravnim i fizičkim osobama</t>
  </si>
  <si>
    <t>Kapitalni projekt</t>
  </si>
  <si>
    <t>K600001</t>
  </si>
  <si>
    <t>NABAVA OPREME U OSNOVNOM ŠKOLSTVU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</si>
  <si>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</si>
  <si>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</si>
  <si>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</si>
  <si>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</si>
  <si>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</si>
  <si>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</si>
  <si>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</si>
  <si>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</si>
  <si>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R3612</t>
  </si>
  <si>
    <t>42211</t>
  </si>
  <si>
    <t>Računala i računalna oprema</t>
  </si>
  <si>
    <t>R3613</t>
  </si>
  <si>
    <t>42212</t>
  </si>
  <si>
    <t>Uredski namještaj</t>
  </si>
  <si>
    <t>4226</t>
  </si>
  <si>
    <t>Sportska i glazbena oprema</t>
  </si>
  <si>
    <t>R3614</t>
  </si>
  <si>
    <t>42261</t>
  </si>
  <si>
    <t>Sportska oprema</t>
  </si>
  <si>
    <t>R3615</t>
  </si>
  <si>
    <t>42262</t>
  </si>
  <si>
    <t>Glazbeni instrumenti i oprema</t>
  </si>
  <si>
    <t>4227</t>
  </si>
  <si>
    <t>Uređaji, strojevi i oprema za ostale namjene</t>
  </si>
  <si>
    <t>R3616</t>
  </si>
  <si>
    <t>42271</t>
  </si>
  <si>
    <t>Uređaji</t>
  </si>
  <si>
    <t>R3617</t>
  </si>
  <si>
    <t>42273</t>
  </si>
  <si>
    <t>Oprema</t>
  </si>
  <si>
    <t>K600003</t>
  </si>
  <si>
    <t>NABAVA KNJIGA U OSNOVNOM ŠKOLSTVU</t>
  </si>
  <si>
    <t>424</t>
  </si>
  <si>
    <t>Knjige, umjetnička djela i ostalae izložbene vrijednosti</t>
  </si>
  <si>
    <t>4241</t>
  </si>
  <si>
    <t>Knjige</t>
  </si>
  <si>
    <t>R3618</t>
  </si>
  <si>
    <t>42411</t>
  </si>
  <si>
    <t>7000</t>
  </si>
  <si>
    <t>REDOVNA DJELATNOST OSNOVNOG ŠKOLSTVA - IZNAD ZAKONSKI STANDARD</t>
  </si>
  <si>
    <t>A700001</t>
  </si>
  <si>
    <t>1.0.</t>
  </si>
  <si>
    <t>31</t>
  </si>
  <si>
    <t>Rashodi za zaposlene</t>
  </si>
  <si>
    <t>311</t>
  </si>
  <si>
    <t>Plaće (Bruto)</t>
  </si>
  <si>
    <t>3111</t>
  </si>
  <si>
    <t>Plaće za redovan rad</t>
  </si>
  <si>
    <t>R3619</t>
  </si>
  <si>
    <t>31111</t>
  </si>
  <si>
    <t>Plaće za zaposlene</t>
  </si>
  <si>
    <t>312</t>
  </si>
  <si>
    <t>Ostali rashodi za zaposlene</t>
  </si>
  <si>
    <t>3121</t>
  </si>
  <si>
    <t>R4173</t>
  </si>
  <si>
    <t>31212</t>
  </si>
  <si>
    <t>Nagrade</t>
  </si>
  <si>
    <t>R3620</t>
  </si>
  <si>
    <t>31213</t>
  </si>
  <si>
    <t>Darovi</t>
  </si>
  <si>
    <t>R3621</t>
  </si>
  <si>
    <t>31216</t>
  </si>
  <si>
    <t>Regres za godišnji odmor</t>
  </si>
  <si>
    <t>313</t>
  </si>
  <si>
    <t>Doprinosi na plaće</t>
  </si>
  <si>
    <t>3132</t>
  </si>
  <si>
    <t>Doprinosi za obvezno zdravstveno osiguranje</t>
  </si>
  <si>
    <t>R3622</t>
  </si>
  <si>
    <t>31321</t>
  </si>
  <si>
    <t>3212</t>
  </si>
  <si>
    <t>Naknade za prijevoz, za rad na terenu i odvojeni život</t>
  </si>
  <si>
    <t>R3623</t>
  </si>
  <si>
    <t>32121</t>
  </si>
  <si>
    <t>Naknade za prijevoz na posao i s posla</t>
  </si>
  <si>
    <t>R3625</t>
  </si>
  <si>
    <t>R3626</t>
  </si>
  <si>
    <t>3222</t>
  </si>
  <si>
    <t>Materijal i sirovine</t>
  </si>
  <si>
    <t>R3654</t>
  </si>
  <si>
    <t>32224</t>
  </si>
  <si>
    <t>Namirnice</t>
  </si>
  <si>
    <t>R3655</t>
  </si>
  <si>
    <t>R3656</t>
  </si>
  <si>
    <t>R4035</t>
  </si>
  <si>
    <t>R3657</t>
  </si>
  <si>
    <t>R3627</t>
  </si>
  <si>
    <t>R3628</t>
  </si>
  <si>
    <t>R3659</t>
  </si>
  <si>
    <t>R3660</t>
  </si>
  <si>
    <t>R3629</t>
  </si>
  <si>
    <t>R3661</t>
  </si>
  <si>
    <t>R3662</t>
  </si>
  <si>
    <t>R3663</t>
  </si>
  <si>
    <t>R3664</t>
  </si>
  <si>
    <t>R3665</t>
  </si>
  <si>
    <t>R3666</t>
  </si>
  <si>
    <t>32372</t>
  </si>
  <si>
    <t>Ugovori o djelu</t>
  </si>
  <si>
    <t>R3667</t>
  </si>
  <si>
    <t>R3670</t>
  </si>
  <si>
    <t>R3671</t>
  </si>
  <si>
    <t>R3672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</si>
  <si>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</si>
  <si>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</si>
  <si>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</si>
  <si>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</si>
  <si>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</si>
  <si>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</si>
  <si>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R3673</t>
  </si>
  <si>
    <t>37229</t>
  </si>
  <si>
    <t>Ostale naknade iz proračuna u naravi</t>
  </si>
  <si>
    <t>A700002</t>
  </si>
  <si>
    <t>R3674</t>
  </si>
  <si>
    <t>3113</t>
  </si>
  <si>
    <t>Plaće za prekovremeni rad</t>
  </si>
  <si>
    <t>R3675</t>
  </si>
  <si>
    <t>31131</t>
  </si>
  <si>
    <t>3114</t>
  </si>
  <si>
    <t>Plaće za posebne uvjete rada</t>
  </si>
  <si>
    <t>R3676</t>
  </si>
  <si>
    <t>31141</t>
  </si>
  <si>
    <t>R3677</t>
  </si>
  <si>
    <t>R3678</t>
  </si>
  <si>
    <t>R3679</t>
  </si>
  <si>
    <t>31214</t>
  </si>
  <si>
    <t>Otpremnine</t>
  </si>
  <si>
    <t>R3680</t>
  </si>
  <si>
    <t>31215</t>
  </si>
  <si>
    <t>Naknade za bolest, invalidnost i smrtni slučaj</t>
  </si>
  <si>
    <t>R3681</t>
  </si>
  <si>
    <t>R3682</t>
  </si>
  <si>
    <t>31219</t>
  </si>
  <si>
    <t>Ostali nenavedeni rashodi za zaposlene</t>
  </si>
  <si>
    <t>R3683</t>
  </si>
  <si>
    <t>R3684</t>
  </si>
  <si>
    <t>R4174</t>
  </si>
  <si>
    <t>K700001</t>
  </si>
  <si>
    <t>K700003</t>
  </si>
  <si>
    <t>R3688</t>
  </si>
  <si>
    <t>PROMJENA</t>
  </si>
  <si>
    <t>POMOĆI PK - ŠKOLE - REZULTAT PRETH. GOD</t>
  </si>
  <si>
    <t>5.5.</t>
  </si>
  <si>
    <t>P0394</t>
  </si>
  <si>
    <t>POMOĆI PK - ŠKOLE - REZULTAT PRETHODNE GODINE</t>
  </si>
  <si>
    <t>Ostali rashodi za službena putovanja</t>
  </si>
  <si>
    <t>6.4.</t>
  </si>
  <si>
    <t>Ostale usluge promidžbe i informiranja</t>
  </si>
  <si>
    <t>Prihodi s naslova osiguranja, refundacije štete i totalne štete</t>
  </si>
  <si>
    <t>Usluge tekućeg i investicijskog održavanja postrojennja i opreme</t>
  </si>
  <si>
    <t>Manjak prihoda</t>
  </si>
  <si>
    <t>R4165</t>
  </si>
  <si>
    <t>Manjak prihoda poslovanja</t>
  </si>
  <si>
    <t>Tekuće pomoći iz državnog proračuna proračunskim korisnicima proračuna JLP(R)S - ŠKOLSKA SHEMA</t>
  </si>
  <si>
    <t>OSNOVNA ŠKOLA "DOBRIŠA CESARIĆ"</t>
  </si>
  <si>
    <t>SLAVONSKA 8</t>
  </si>
  <si>
    <t>34000 POŽEGA</t>
  </si>
  <si>
    <t>OIB 58790090389</t>
  </si>
  <si>
    <t>R4314</t>
  </si>
  <si>
    <t>P0542</t>
  </si>
  <si>
    <t>Pomoći od međunarodnih organizacija te institucija i tijela EU</t>
  </si>
  <si>
    <t xml:space="preserve">Tekuće pomoći od međunarodnih organizacija </t>
  </si>
  <si>
    <t>R4336</t>
  </si>
  <si>
    <t>R4337</t>
  </si>
  <si>
    <t>R4352</t>
  </si>
  <si>
    <t>R4353</t>
  </si>
  <si>
    <t>R4358</t>
  </si>
  <si>
    <t>R4305-1</t>
  </si>
  <si>
    <t>R4496</t>
  </si>
  <si>
    <t>Tečajevi i stručni ispiti</t>
  </si>
  <si>
    <t>Namirnice - ŠKOLSKA SHEMA</t>
  </si>
  <si>
    <t>Voditelj računovodstva:</t>
  </si>
  <si>
    <t>Ravnateljica:</t>
  </si>
  <si>
    <t>R4434</t>
  </si>
  <si>
    <t>Prihodi od prodaje nefinancijske imovine</t>
  </si>
  <si>
    <t>Prihodi od prodaje proizvedene dugotrajne imovine</t>
  </si>
  <si>
    <t>Prihodi od prodaje postrojenja i opreme</t>
  </si>
  <si>
    <t>Silvija Soukup, dipl.oec.</t>
  </si>
  <si>
    <t>mr.sc. Lidija Pecko</t>
  </si>
  <si>
    <t>R4536</t>
  </si>
  <si>
    <t>P0725</t>
  </si>
  <si>
    <t>Višak prihoda od nefinancijske imovine</t>
  </si>
  <si>
    <t>P0717</t>
  </si>
  <si>
    <t>Namirnice - NATJECANJE</t>
  </si>
  <si>
    <t>P0747</t>
  </si>
  <si>
    <t>Tekuće pomoći iz državnog proračuna prorač. korisnicima pror. JLP(R)S-BESPLATNA PREHRANA</t>
  </si>
  <si>
    <t>R4701</t>
  </si>
  <si>
    <t>R4173-1</t>
  </si>
  <si>
    <t>R4717</t>
  </si>
  <si>
    <t>R4719</t>
  </si>
  <si>
    <t>R4720</t>
  </si>
  <si>
    <t>R4535-2</t>
  </si>
  <si>
    <t>Tekuće donacije u naravi</t>
  </si>
  <si>
    <t>Ostale tekuće donacije u naravi</t>
  </si>
  <si>
    <t>P0774</t>
  </si>
  <si>
    <t>Tekuće pomoći iz državnog proračuna prorač. korisnicima pror. JLP(R)S-HIGIJENSKE POTREPŠTINE</t>
  </si>
  <si>
    <t>Plaće za zaposlene - ASISTENTI</t>
  </si>
  <si>
    <t>Nagrade - ASISTENTI</t>
  </si>
  <si>
    <t>Doprinosi za obvezno zdravstveno osiguranje - ASISTENTI</t>
  </si>
  <si>
    <t>I. REBALANS</t>
  </si>
  <si>
    <t>Regres za godišnji odmor - ASISTENTI</t>
  </si>
  <si>
    <t>Dnevnice za službeni put u zemlji - ASISTENTI</t>
  </si>
  <si>
    <t>Naknade za prijevoz na posao i s posla - ASISTENTI</t>
  </si>
  <si>
    <t>R4781</t>
  </si>
  <si>
    <t>Tekuće pomoći iz državnog pror. pror. korisnicima proračuna JLP(R)S-MZO UDŽBENICI</t>
  </si>
  <si>
    <t>Tekuće donacije od fizičkih osoba</t>
  </si>
  <si>
    <t>PRIJEDLOG I. REBALANSA FINANCIJSKOG PLANA ZA 2025. GODINU</t>
  </si>
  <si>
    <t>R5192</t>
  </si>
  <si>
    <t>R4809</t>
  </si>
  <si>
    <t>R4810</t>
  </si>
  <si>
    <t>R5076</t>
  </si>
  <si>
    <t>R4781-1</t>
  </si>
  <si>
    <t>R5077</t>
  </si>
  <si>
    <t>R5065-1</t>
  </si>
  <si>
    <t>Plaće za zaposlene-PRODUŽENI BORAVAK</t>
  </si>
  <si>
    <t>R5066-1</t>
  </si>
  <si>
    <t>Doprinosi za obvezno zdravstveno osiguranje-PRODUŽENI BORAVAK</t>
  </si>
  <si>
    <t>Materijal i sredstva za čišćenje i održavanje-PRODUŽENI BORAVAK</t>
  </si>
  <si>
    <t>Plaće za zaposlene-PRIPRAVNICI</t>
  </si>
  <si>
    <t>Doprinosi za obvezno zdravstveno osiguranje-PRIPRAVNICI</t>
  </si>
  <si>
    <t>R4953</t>
  </si>
  <si>
    <t>R4954</t>
  </si>
  <si>
    <t>OSNOVNA AKTIVNOST OSNOVNOG ŠKOLSTVA - MZOM</t>
  </si>
  <si>
    <t>Tekući projekt T700001 PROJEKT "PETICA ZA DVOJE VIII. FAZA"</t>
  </si>
  <si>
    <t>R5117-1</t>
  </si>
  <si>
    <t>R5104-1</t>
  </si>
  <si>
    <t>R5105-1</t>
  </si>
  <si>
    <t>Darovi - ASISTENTI</t>
  </si>
  <si>
    <t>R5118-1</t>
  </si>
  <si>
    <t>R5120-1</t>
  </si>
  <si>
    <t>R5117</t>
  </si>
  <si>
    <t>R5104</t>
  </si>
  <si>
    <t>R5105</t>
  </si>
  <si>
    <t>R5118</t>
  </si>
  <si>
    <t>R5119</t>
  </si>
  <si>
    <t>R5120</t>
  </si>
  <si>
    <t>R5193-1</t>
  </si>
  <si>
    <t>R5119-1</t>
  </si>
  <si>
    <t xml:space="preserve">Nagrade </t>
  </si>
  <si>
    <t xml:space="preserve">Darovi </t>
  </si>
  <si>
    <t xml:space="preserve">Dnevnice za službeni put u zemlji </t>
  </si>
  <si>
    <t xml:space="preserve">Naknade za prijevoz na posao i s posla </t>
  </si>
  <si>
    <t>R5193</t>
  </si>
  <si>
    <t>Sufinanciranje cijene usluge, participacije i slično-PRODUŽENI BORAVAK</t>
  </si>
  <si>
    <t>Tekuće pomoći iz državnog proračuna proračunskim korisnicima proračuna JLP(R)S - MZOM</t>
  </si>
  <si>
    <t>Prijenosi između proračunskih korisnika istog proračuna</t>
  </si>
  <si>
    <t>Tekući prijenosi  između proračunskih korisnika istog proračuna</t>
  </si>
  <si>
    <t>P0833</t>
  </si>
  <si>
    <t>P0805</t>
  </si>
  <si>
    <t>R5075</t>
  </si>
  <si>
    <t>R4951</t>
  </si>
  <si>
    <t>P0803</t>
  </si>
  <si>
    <t>DONACIJE PK - ŠKOLE - REZULTAT PRETHODNE GODINE</t>
  </si>
  <si>
    <t>R5256</t>
  </si>
  <si>
    <t>R5254</t>
  </si>
  <si>
    <t>Plaće za zaposlene - PRIPRAVNIK</t>
  </si>
  <si>
    <t>R5255</t>
  </si>
  <si>
    <t>R5289</t>
  </si>
  <si>
    <t>R4969</t>
  </si>
  <si>
    <t>R4968</t>
  </si>
  <si>
    <t>R5290</t>
  </si>
  <si>
    <t>R4970</t>
  </si>
  <si>
    <t>KLASA: 400-02/25-01/01</t>
  </si>
  <si>
    <t>URBROJ: 2177-1-23-01-25-01</t>
  </si>
  <si>
    <t>Požega, 19.03.2025.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</si>
</sst>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A3C9B9"/>
        <bgColor rgb="FFA3C9B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rgb="FFFFFFFF"/>
        <bgColor rgb="FFFFFFFF"/>
      </patternFill>
    </fill>
    <fill>
      <patternFill patternType="solid">
        <fgColor rgb="FF3535FF"/>
        <bgColor rgb="FF3535FF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12">
    <xf numFmtId="0" fontId="1" fillId="0" borderId="0" xfId="0" applyFont="1" applyFill="1" applyBorder="1"/>
    <xf numFmtId="0" fontId="2" fillId="0" borderId="1" xfId="1" applyFont="1" applyBorder="1" applyAlignment="1">
      <alignment vertical="center" wrapText="1" readingOrder="1"/>
    </xf>
    <xf numFmtId="0" fontId="2" fillId="0" borderId="1" xfId="1" applyFont="1" applyBorder="1" applyAlignment="1">
      <alignment horizontal="right" vertical="center" wrapText="1" readingOrder="1"/>
    </xf>
    <xf numFmtId="0" fontId="3" fillId="2" borderId="0" xfId="1" applyFont="1" applyFill="1" applyAlignment="1">
      <alignment horizontal="left" vertical="center" wrapText="1" readingOrder="1"/>
    </xf>
    <xf numFmtId="0" fontId="3" fillId="2" borderId="0" xfId="1" applyFont="1" applyFill="1" applyAlignment="1">
      <alignment vertical="center" wrapText="1" readingOrder="1"/>
    </xf>
    <xf numFmtId="164" fontId="3" fillId="2" borderId="0" xfId="1" applyNumberFormat="1" applyFont="1" applyFill="1" applyAlignment="1">
      <alignment horizontal="right" vertical="center" wrapText="1" readingOrder="1"/>
    </xf>
    <xf numFmtId="0" fontId="4" fillId="3" borderId="0" xfId="1" applyFont="1" applyFill="1" applyAlignment="1">
      <alignment horizontal="left" vertical="center" wrapText="1" readingOrder="1"/>
    </xf>
    <xf numFmtId="0" fontId="4" fillId="3" borderId="0" xfId="1" applyFont="1" applyFill="1" applyAlignment="1">
      <alignment vertical="center" wrapText="1" readingOrder="1"/>
    </xf>
    <xf numFmtId="164" fontId="4" fillId="3" borderId="0" xfId="1" applyNumberFormat="1" applyFont="1" applyFill="1" applyAlignment="1">
      <alignment horizontal="right" vertical="center" wrapText="1" readingOrder="1"/>
    </xf>
    <xf numFmtId="0" fontId="3" fillId="4" borderId="0" xfId="1" applyFont="1" applyFill="1" applyAlignment="1">
      <alignment horizontal="left" vertical="center" wrapText="1" readingOrder="1"/>
    </xf>
    <xf numFmtId="0" fontId="3" fillId="4" borderId="0" xfId="1" applyFont="1" applyFill="1" applyAlignment="1">
      <alignment vertical="center" wrapText="1" readingOrder="1"/>
    </xf>
    <xf numFmtId="164" fontId="3" fillId="4" borderId="0" xfId="1" applyNumberFormat="1" applyFont="1" applyFill="1" applyAlignment="1">
      <alignment horizontal="right" vertical="center" wrapText="1" readingOrder="1"/>
    </xf>
    <xf numFmtId="0" fontId="3" fillId="5" borderId="0" xfId="1" applyFont="1" applyFill="1" applyAlignment="1">
      <alignment horizontal="left" vertical="center" wrapText="1" readingOrder="1"/>
    </xf>
    <xf numFmtId="0" fontId="3" fillId="5" borderId="0" xfId="1" applyFont="1" applyFill="1" applyAlignment="1">
      <alignment vertical="center" wrapText="1" readingOrder="1"/>
    </xf>
    <xf numFmtId="164" fontId="3" fillId="5" borderId="0" xfId="1" applyNumberFormat="1" applyFont="1" applyFill="1" applyAlignment="1">
      <alignment horizontal="right" vertical="center" wrapText="1" readingOrder="1"/>
    </xf>
    <xf numFmtId="0" fontId="4" fillId="6" borderId="0" xfId="1" applyFont="1" applyFill="1" applyAlignment="1">
      <alignment horizontal="left" vertical="center" wrapText="1" readingOrder="1"/>
    </xf>
    <xf numFmtId="0" fontId="4" fillId="6" borderId="0" xfId="1" applyFont="1" applyFill="1" applyAlignment="1">
      <alignment vertical="center" wrapText="1" readingOrder="1"/>
    </xf>
    <xf numFmtId="164" fontId="4" fillId="6" borderId="0" xfId="1" applyNumberFormat="1" applyFont="1" applyFill="1" applyAlignment="1">
      <alignment horizontal="right" vertical="center" wrapText="1" readingOrder="1"/>
    </xf>
    <xf numFmtId="0" fontId="4" fillId="7" borderId="0" xfId="1" applyFont="1" applyFill="1" applyAlignment="1">
      <alignment horizontal="left" vertical="center" wrapText="1" readingOrder="1"/>
    </xf>
    <xf numFmtId="0" fontId="4" fillId="7" borderId="0" xfId="1" applyFont="1" applyFill="1" applyAlignment="1">
      <alignment vertical="center" wrapText="1" readingOrder="1"/>
    </xf>
    <xf numFmtId="164" fontId="4" fillId="7" borderId="0" xfId="1" applyNumberFormat="1" applyFont="1" applyFill="1" applyAlignment="1">
      <alignment horizontal="right" vertical="center" wrapText="1" readingOrder="1"/>
    </xf>
    <xf numFmtId="0" fontId="4" fillId="8" borderId="0" xfId="1" applyFont="1" applyFill="1" applyAlignment="1">
      <alignment horizontal="left" vertical="center" wrapText="1" readingOrder="1"/>
    </xf>
    <xf numFmtId="0" fontId="4" fillId="8" borderId="0" xfId="1" applyFont="1" applyFill="1" applyAlignment="1">
      <alignment vertical="center" wrapText="1" readingOrder="1"/>
    </xf>
    <xf numFmtId="164" fontId="4" fillId="8" borderId="0" xfId="1" applyNumberFormat="1" applyFont="1" applyFill="1" applyAlignment="1">
      <alignment horizontal="right" vertical="center" wrapText="1" readingOrder="1"/>
    </xf>
    <xf numFmtId="0" fontId="2" fillId="8" borderId="0" xfId="1" applyFont="1" applyFill="1" applyAlignment="1">
      <alignment horizontal="left" vertical="center" wrapText="1" readingOrder="1"/>
    </xf>
    <xf numFmtId="0" fontId="2" fillId="8" borderId="0" xfId="1" applyFont="1" applyFill="1" applyAlignment="1">
      <alignment vertical="center" wrapText="1" readingOrder="1"/>
    </xf>
    <xf numFmtId="164" fontId="2" fillId="8" borderId="0" xfId="1" applyNumberFormat="1" applyFont="1" applyFill="1" applyAlignment="1">
      <alignment horizontal="right" vertical="center" wrapText="1" readingOrder="1"/>
    </xf>
    <xf numFmtId="0" fontId="3" fillId="9" borderId="0" xfId="1" applyFont="1" applyFill="1" applyAlignment="1">
      <alignment horizontal="left" vertical="center" wrapText="1" readingOrder="1"/>
    </xf>
    <xf numFmtId="0" fontId="3" fillId="9" borderId="0" xfId="1" applyFont="1" applyFill="1" applyAlignment="1">
      <alignment vertical="center" wrapText="1" readingOrder="1"/>
    </xf>
    <xf numFmtId="164" fontId="3" fillId="9" borderId="0" xfId="1" applyNumberFormat="1" applyFont="1" applyFill="1" applyAlignment="1">
      <alignment horizontal="right" vertical="center" wrapText="1" readingOrder="1"/>
    </xf>
    <xf numFmtId="0" fontId="4" fillId="10" borderId="0" xfId="1" applyFont="1" applyFill="1" applyAlignment="1">
      <alignment horizontal="left" vertical="center" wrapText="1" readingOrder="1"/>
    </xf>
    <xf numFmtId="0" fontId="4" fillId="10" borderId="0" xfId="1" applyFont="1" applyFill="1" applyAlignment="1">
      <alignment vertical="center" wrapText="1" readingOrder="1"/>
    </xf>
    <xf numFmtId="164" fontId="4" fillId="10" borderId="0" xfId="1" applyNumberFormat="1" applyFont="1" applyFill="1" applyAlignment="1">
      <alignment horizontal="right" vertical="center" wrapText="1" readingOrder="1"/>
    </xf>
    <xf numFmtId="0" fontId="4" fillId="11" borderId="0" xfId="1" applyFont="1" applyFill="1" applyAlignment="1">
      <alignment horizontal="left" vertical="center" wrapText="1" readingOrder="1"/>
    </xf>
    <xf numFmtId="0" fontId="4" fillId="11" borderId="0" xfId="1" applyFont="1" applyFill="1" applyAlignment="1">
      <alignment vertical="center" wrapText="1" readingOrder="1"/>
    </xf>
    <xf numFmtId="164" fontId="4" fillId="11" borderId="0" xfId="1" applyNumberFormat="1" applyFont="1" applyFill="1" applyAlignment="1">
      <alignment horizontal="right" vertical="center" wrapText="1" readingOrder="1"/>
    </xf>
    <xf numFmtId="0" fontId="6" fillId="0" borderId="1" xfId="1" applyFont="1" applyBorder="1" applyAlignment="1">
      <alignment horizontal="right" vertical="center" wrapText="1" readingOrder="1"/>
    </xf>
    <xf numFmtId="0" fontId="1" fillId="0" borderId="0" xfId="0" applyFont="1" applyFill="1" applyBorder="1"/>
    <xf numFmtId="0" fontId="6" fillId="7" borderId="0" xfId="1" applyFont="1" applyFill="1" applyAlignment="1">
      <alignment horizontal="left" vertical="center" wrapText="1" readingOrder="1"/>
    </xf>
    <xf numFmtId="0" fontId="6" fillId="7" borderId="0" xfId="1" applyFont="1" applyFill="1" applyAlignment="1">
      <alignment vertical="center" wrapText="1" readingOrder="1"/>
    </xf>
    <xf numFmtId="0" fontId="7" fillId="8" borderId="0" xfId="1" applyFont="1" applyFill="1" applyAlignment="1">
      <alignment horizontal="left" vertical="center" wrapText="1" readingOrder="1"/>
    </xf>
    <xf numFmtId="0" fontId="7" fillId="8" borderId="0" xfId="1" applyFont="1" applyFill="1" applyAlignment="1">
      <alignment vertical="center" wrapText="1" readingOrder="1"/>
    </xf>
    <xf numFmtId="0" fontId="8" fillId="0" borderId="0" xfId="0" applyFont="1" applyFill="1" applyBorder="1"/>
    <xf numFmtId="0" fontId="6" fillId="8" borderId="0" xfId="1" applyFont="1" applyFill="1" applyAlignment="1">
      <alignment horizontal="left" vertical="center" wrapText="1" readingOrder="1"/>
    </xf>
    <xf numFmtId="0" fontId="6" fillId="8" borderId="0" xfId="1" applyFont="1" applyFill="1" applyAlignment="1">
      <alignment vertical="center" wrapText="1" readingOrder="1"/>
    </xf>
    <xf numFmtId="164" fontId="6" fillId="8" borderId="0" xfId="1" applyNumberFormat="1" applyFont="1" applyFill="1" applyAlignment="1">
      <alignment horizontal="right" vertical="center" wrapText="1" readingOrder="1"/>
    </xf>
    <xf numFmtId="0" fontId="9" fillId="0" borderId="0" xfId="0" applyFont="1" applyFill="1" applyBorder="1"/>
    <xf numFmtId="0" fontId="10" fillId="8" borderId="0" xfId="1" applyFont="1" applyFill="1" applyAlignment="1">
      <alignment horizontal="left" vertical="center" wrapText="1" readingOrder="1"/>
    </xf>
    <xf numFmtId="0" fontId="10" fillId="8" borderId="0" xfId="1" applyFont="1" applyFill="1" applyAlignment="1">
      <alignment vertical="center" wrapText="1" readingOrder="1"/>
    </xf>
    <xf numFmtId="164" fontId="10" fillId="8" borderId="0" xfId="1" applyNumberFormat="1" applyFont="1" applyFill="1" applyAlignment="1">
      <alignment horizontal="right" vertical="center" wrapText="1" readingOrder="1"/>
    </xf>
    <xf numFmtId="0" fontId="11" fillId="8" borderId="0" xfId="1" applyFont="1" applyFill="1" applyAlignment="1">
      <alignment horizontal="left" vertical="center" wrapText="1" readingOrder="1"/>
    </xf>
    <xf numFmtId="0" fontId="11" fillId="8" borderId="0" xfId="1" applyFont="1" applyFill="1" applyAlignment="1">
      <alignment vertical="center" wrapText="1" readingOrder="1"/>
    </xf>
    <xf numFmtId="164" fontId="11" fillId="8" borderId="0" xfId="1" applyNumberFormat="1" applyFont="1" applyFill="1" applyAlignment="1">
      <alignment horizontal="right" vertical="center" wrapText="1" readingOrder="1"/>
    </xf>
    <xf numFmtId="0" fontId="13" fillId="0" borderId="0" xfId="0" applyFont="1" applyFill="1" applyBorder="1"/>
    <xf numFmtId="0" fontId="7" fillId="0" borderId="1" xfId="1" applyFont="1" applyBorder="1" applyAlignment="1">
      <alignment vertical="center" wrapText="1" readingOrder="1"/>
    </xf>
    <xf numFmtId="0" fontId="7" fillId="0" borderId="1" xfId="1" applyFont="1" applyBorder="1" applyAlignment="1">
      <alignment horizontal="right" vertical="center" wrapText="1" readingOrder="1"/>
    </xf>
    <xf numFmtId="0" fontId="15" fillId="2" borderId="0" xfId="1" applyFont="1" applyFill="1" applyAlignment="1">
      <alignment horizontal="left" vertical="center" wrapText="1" readingOrder="1"/>
    </xf>
    <xf numFmtId="0" fontId="15" fillId="2" borderId="0" xfId="1" applyFont="1" applyFill="1" applyAlignment="1">
      <alignment vertical="center" wrapText="1" readingOrder="1"/>
    </xf>
    <xf numFmtId="164" fontId="15" fillId="2" borderId="0" xfId="1" applyNumberFormat="1" applyFont="1" applyFill="1" applyAlignment="1">
      <alignment horizontal="right" vertical="center" wrapText="1" readingOrder="1"/>
    </xf>
    <xf numFmtId="0" fontId="6" fillId="3" borderId="0" xfId="1" applyFont="1" applyFill="1" applyAlignment="1">
      <alignment horizontal="left" vertical="center" wrapText="1" readingOrder="1"/>
    </xf>
    <xf numFmtId="0" fontId="6" fillId="3" borderId="0" xfId="1" applyFont="1" applyFill="1" applyAlignment="1">
      <alignment vertical="center" wrapText="1" readingOrder="1"/>
    </xf>
    <xf numFmtId="164" fontId="6" fillId="3" borderId="0" xfId="1" applyNumberFormat="1" applyFont="1" applyFill="1" applyAlignment="1">
      <alignment horizontal="right" vertical="center" wrapText="1" readingOrder="1"/>
    </xf>
    <xf numFmtId="0" fontId="15" fillId="4" borderId="0" xfId="1" applyFont="1" applyFill="1" applyAlignment="1">
      <alignment horizontal="left" vertical="center" wrapText="1" readingOrder="1"/>
    </xf>
    <xf numFmtId="0" fontId="15" fillId="4" borderId="0" xfId="1" applyFont="1" applyFill="1" applyAlignment="1">
      <alignment vertical="center" wrapText="1" readingOrder="1"/>
    </xf>
    <xf numFmtId="164" fontId="15" fillId="4" borderId="0" xfId="1" applyNumberFormat="1" applyFont="1" applyFill="1" applyAlignment="1">
      <alignment horizontal="right" vertical="center" wrapText="1" readingOrder="1"/>
    </xf>
    <xf numFmtId="0" fontId="15" fillId="5" borderId="0" xfId="1" applyFont="1" applyFill="1" applyAlignment="1">
      <alignment horizontal="left" vertical="center" wrapText="1" readingOrder="1"/>
    </xf>
    <xf numFmtId="0" fontId="15" fillId="5" borderId="0" xfId="1" applyFont="1" applyFill="1" applyAlignment="1">
      <alignment vertical="center" wrapText="1" readingOrder="1"/>
    </xf>
    <xf numFmtId="164" fontId="15" fillId="5" borderId="0" xfId="1" applyNumberFormat="1" applyFont="1" applyFill="1" applyAlignment="1">
      <alignment horizontal="right" vertical="center" wrapText="1" readingOrder="1"/>
    </xf>
    <xf numFmtId="0" fontId="6" fillId="6" borderId="0" xfId="1" applyFont="1" applyFill="1" applyAlignment="1">
      <alignment horizontal="left" vertical="center" wrapText="1" readingOrder="1"/>
    </xf>
    <xf numFmtId="0" fontId="6" fillId="6" borderId="0" xfId="1" applyFont="1" applyFill="1" applyAlignment="1">
      <alignment vertical="center" wrapText="1" readingOrder="1"/>
    </xf>
    <xf numFmtId="164" fontId="6" fillId="6" borderId="0" xfId="1" applyNumberFormat="1" applyFont="1" applyFill="1" applyAlignment="1">
      <alignment horizontal="right" vertical="center" wrapText="1" readingOrder="1"/>
    </xf>
    <xf numFmtId="164" fontId="6" fillId="7" borderId="0" xfId="1" applyNumberFormat="1" applyFont="1" applyFill="1" applyAlignment="1">
      <alignment horizontal="right" vertical="center" wrapText="1" readingOrder="1"/>
    </xf>
    <xf numFmtId="0" fontId="11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13" fillId="0" borderId="0" xfId="0" applyFont="1" applyFill="1" applyBorder="1"/>
    <xf numFmtId="0" fontId="18" fillId="0" borderId="0" xfId="0" applyFont="1" applyFill="1" applyBorder="1"/>
    <xf numFmtId="0" fontId="13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4" fontId="8" fillId="0" borderId="0" xfId="0" applyNumberFormat="1" applyFont="1" applyFill="1" applyBorder="1"/>
    <xf numFmtId="0" fontId="10" fillId="0" borderId="0" xfId="0" applyFont="1" applyFill="1" applyBorder="1"/>
    <xf numFmtId="0" fontId="19" fillId="0" borderId="0" xfId="0" applyFont="1" applyFill="1" applyBorder="1"/>
    <xf numFmtId="0" fontId="2" fillId="8" borderId="0" xfId="1" applyNumberFormat="1" applyFont="1" applyFill="1" applyBorder="1" applyAlignment="1">
      <alignment horizontal="left" vertical="center" wrapText="1" readingOrder="1"/>
    </xf>
    <xf numFmtId="0" fontId="2" fillId="8" borderId="0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4" fillId="8" borderId="0" xfId="1" applyNumberFormat="1" applyFont="1" applyFill="1" applyBorder="1" applyAlignment="1">
      <alignment horizontal="left" vertical="center" wrapText="1" readingOrder="1"/>
    </xf>
    <xf numFmtId="0" fontId="4" fillId="8" borderId="0" xfId="1" applyNumberFormat="1" applyFont="1" applyFill="1" applyBorder="1" applyAlignment="1">
      <alignment vertical="center" wrapText="1" readingOrder="1"/>
    </xf>
    <xf numFmtId="0" fontId="13" fillId="0" borderId="0" xfId="0" applyFont="1" applyFill="1" applyBorder="1"/>
    <xf numFmtId="4" fontId="11" fillId="8" borderId="0" xfId="1" applyNumberFormat="1" applyFont="1" applyFill="1" applyAlignment="1">
      <alignment horizontal="right" vertical="center" wrapText="1" readingOrder="1"/>
    </xf>
    <xf numFmtId="4" fontId="17" fillId="0" borderId="0" xfId="0" applyNumberFormat="1" applyFont="1" applyFill="1" applyBorder="1"/>
    <xf numFmtId="4" fontId="9" fillId="0" borderId="0" xfId="0" applyNumberFormat="1" applyFont="1" applyFill="1" applyBorder="1"/>
    <xf numFmtId="0" fontId="4" fillId="0" borderId="1" xfId="1" applyFont="1" applyBorder="1" applyAlignment="1">
      <alignment horizontal="right" vertical="center" wrapText="1" readingOrder="1"/>
    </xf>
    <xf numFmtId="4" fontId="13" fillId="0" borderId="0" xfId="0" applyNumberFormat="1" applyFont="1" applyFill="1" applyBorder="1"/>
    <xf numFmtId="4" fontId="18" fillId="0" borderId="0" xfId="0" applyNumberFormat="1" applyFont="1" applyFill="1" applyBorder="1"/>
    <xf numFmtId="0" fontId="13" fillId="0" borderId="0" xfId="0" applyFont="1" applyFill="1" applyBorder="1"/>
    <xf numFmtId="0" fontId="11" fillId="8" borderId="0" xfId="1" applyNumberFormat="1" applyFont="1" applyFill="1" applyBorder="1" applyAlignment="1">
      <alignment horizontal="left" vertical="center" wrapText="1" readingOrder="1"/>
    </xf>
    <xf numFmtId="0" fontId="11" fillId="8" borderId="0" xfId="1" applyNumberFormat="1" applyFont="1" applyFill="1" applyBorder="1" applyAlignment="1">
      <alignment vertical="center" wrapText="1" readingOrder="1"/>
    </xf>
    <xf numFmtId="0" fontId="10" fillId="7" borderId="0" xfId="1" applyFont="1" applyFill="1" applyAlignment="1">
      <alignment horizontal="left" vertical="center" wrapText="1" readingOrder="1"/>
    </xf>
    <xf numFmtId="0" fontId="10" fillId="7" borderId="0" xfId="1" applyFont="1" applyFill="1" applyAlignment="1">
      <alignment vertical="center" wrapText="1" readingOrder="1"/>
    </xf>
    <xf numFmtId="164" fontId="10" fillId="7" borderId="0" xfId="1" applyNumberFormat="1" applyFont="1" applyFill="1" applyAlignment="1">
      <alignment horizontal="right" vertical="center" wrapText="1" readingOrder="1"/>
    </xf>
    <xf numFmtId="0" fontId="13" fillId="0" borderId="0" xfId="0" applyFont="1" applyFill="1" applyBorder="1"/>
    <xf numFmtId="0" fontId="20" fillId="12" borderId="0" xfId="0" applyFont="1" applyFill="1"/>
    <xf numFmtId="0" fontId="21" fillId="12" borderId="0" xfId="0" applyFont="1" applyFill="1"/>
    <xf numFmtId="4" fontId="20" fillId="12" borderId="0" xfId="0" applyNumberFormat="1" applyFont="1" applyFill="1"/>
    <xf numFmtId="4" fontId="21" fillId="0" borderId="0" xfId="0" applyNumberFormat="1" applyFont="1" applyFill="1"/>
    <xf numFmtId="0" fontId="0" fillId="0" borderId="0" xfId="0"/>
    <xf numFmtId="0" fontId="10" fillId="6" borderId="0" xfId="1" applyFont="1" applyFill="1" applyAlignment="1">
      <alignment horizontal="left" vertical="center" wrapText="1" readingOrder="1"/>
    </xf>
    <xf numFmtId="0" fontId="10" fillId="6" borderId="0" xfId="1" applyFont="1" applyFill="1" applyAlignment="1">
      <alignment vertical="center" wrapText="1" readingOrder="1"/>
    </xf>
    <xf numFmtId="164" fontId="10" fillId="6" borderId="0" xfId="1" applyNumberFormat="1" applyFont="1" applyFill="1" applyAlignment="1">
      <alignment horizontal="right" vertical="center" wrapText="1" readingOrder="1"/>
    </xf>
    <xf numFmtId="0" fontId="12" fillId="0" borderId="0" xfId="1" applyFont="1" applyAlignment="1">
      <alignment vertical="top" wrapText="1" readingOrder="1"/>
    </xf>
    <xf numFmtId="0" fontId="13" fillId="0" borderId="0" xfId="0" applyFont="1" applyFill="1" applyBorder="1"/>
    <xf numFmtId="0" fontId="14" fillId="0" borderId="0" xfId="1" applyFont="1" applyAlignment="1">
      <alignment horizontal="center" vertical="top" wrapText="1" readingOrder="1"/>
    </xf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A3C9B9"/>
      <rgbColor rgb="00000080"/>
      <rgbColor rgb="000000CE"/>
      <rgbColor rgb="00FEDE01"/>
      <rgbColor rgb="00FFEE75"/>
      <rgbColor rgb="003535FF"/>
      <rgbColor rgb="00C1C1FF"/>
      <rgbColor rgb="00E1E1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showGridLines="0" tabSelected="1" workbookViewId="0">
      <selection activeCell="A9" sqref="A9:F9"/>
    </sheetView>
  </sheetViews>
  <sheetFormatPr defaultRowHeight="15" x14ac:dyDescent="0.25"/>
  <cols>
    <col min="1" max="1" width="10.7109375" customWidth="1"/>
    <col min="2" max="2" width="12.140625" customWidth="1"/>
    <col min="3" max="3" width="47.28515625" customWidth="1"/>
    <col min="4" max="6" width="11" customWidth="1"/>
  </cols>
  <sheetData>
    <row r="1" spans="1:6" s="53" customFormat="1" ht="15" customHeight="1" x14ac:dyDescent="0.2">
      <c r="A1" s="109" t="s">
        <v>520</v>
      </c>
      <c r="B1" s="110"/>
      <c r="C1" s="110"/>
      <c r="D1" s="110"/>
    </row>
    <row r="2" spans="1:6" s="53" customFormat="1" ht="15" customHeight="1" x14ac:dyDescent="0.2">
      <c r="A2" s="53" t="s">
        <v>521</v>
      </c>
    </row>
    <row r="3" spans="1:6" s="53" customFormat="1" ht="15" customHeight="1" x14ac:dyDescent="0.2">
      <c r="A3" s="109" t="s">
        <v>522</v>
      </c>
      <c r="B3" s="110"/>
      <c r="C3" s="110"/>
      <c r="D3" s="110"/>
    </row>
    <row r="4" spans="1:6" s="53" customFormat="1" ht="15" customHeight="1" x14ac:dyDescent="0.2">
      <c r="A4" s="53" t="s">
        <v>523</v>
      </c>
    </row>
    <row r="5" spans="1:6" s="100" customFormat="1" ht="15" customHeight="1" x14ac:dyDescent="0.2">
      <c r="A5" s="100" t="s">
        <v>628</v>
      </c>
    </row>
    <row r="6" spans="1:6" s="100" customFormat="1" ht="15" customHeight="1" x14ac:dyDescent="0.2">
      <c r="A6" s="100" t="s">
        <v>629</v>
      </c>
    </row>
    <row r="7" spans="1:6" s="94" customFormat="1" ht="15" customHeight="1" x14ac:dyDescent="0.2">
      <c r="A7" s="94" t="s">
        <v>630</v>
      </c>
    </row>
    <row r="8" spans="1:6" s="87" customFormat="1" ht="15" customHeight="1" x14ac:dyDescent="0.2">
      <c r="A8" s="81"/>
    </row>
    <row r="9" spans="1:6" s="53" customFormat="1" ht="15" customHeight="1" x14ac:dyDescent="0.2">
      <c r="A9" s="111" t="s">
        <v>572</v>
      </c>
      <c r="B9" s="111"/>
      <c r="C9" s="111"/>
      <c r="D9" s="111"/>
      <c r="E9" s="111"/>
      <c r="F9" s="111"/>
    </row>
    <row r="10" spans="1:6" s="53" customFormat="1" ht="15" customHeight="1" x14ac:dyDescent="0.2"/>
    <row r="11" spans="1:6" s="53" customFormat="1" ht="15" customHeight="1" x14ac:dyDescent="0.2"/>
    <row r="12" spans="1:6" s="72" customFormat="1" ht="15" customHeight="1" x14ac:dyDescent="0.2">
      <c r="A12" s="54" t="s">
        <v>1</v>
      </c>
      <c r="B12" s="54" t="s">
        <v>2</v>
      </c>
      <c r="C12" s="54" t="s">
        <v>3</v>
      </c>
      <c r="D12" s="55" t="s">
        <v>4</v>
      </c>
      <c r="E12" s="36" t="s">
        <v>506</v>
      </c>
      <c r="F12" s="91" t="s">
        <v>565</v>
      </c>
    </row>
    <row r="13" spans="1:6" s="72" customFormat="1" ht="15" customHeight="1" x14ac:dyDescent="0.2">
      <c r="A13" s="56" t="s">
        <v>0</v>
      </c>
      <c r="B13" s="56" t="s">
        <v>0</v>
      </c>
      <c r="C13" s="57" t="s">
        <v>5</v>
      </c>
      <c r="D13" s="58">
        <f>D14</f>
        <v>2171050</v>
      </c>
      <c r="E13" s="58">
        <f t="shared" ref="E13:F15" si="0">E14</f>
        <v>65313.34</v>
      </c>
      <c r="F13" s="58">
        <f t="shared" si="0"/>
        <v>2236363.3400000003</v>
      </c>
    </row>
    <row r="14" spans="1:6" s="72" customFormat="1" ht="15" customHeight="1" x14ac:dyDescent="0.2">
      <c r="A14" s="59" t="s">
        <v>6</v>
      </c>
      <c r="B14" s="59" t="s">
        <v>7</v>
      </c>
      <c r="C14" s="60" t="s">
        <v>8</v>
      </c>
      <c r="D14" s="61">
        <f>D15</f>
        <v>2171050</v>
      </c>
      <c r="E14" s="61">
        <f t="shared" si="0"/>
        <v>65313.34</v>
      </c>
      <c r="F14" s="61">
        <f t="shared" si="0"/>
        <v>2236363.3400000003</v>
      </c>
    </row>
    <row r="15" spans="1:6" s="72" customFormat="1" ht="15" customHeight="1" x14ac:dyDescent="0.2">
      <c r="A15" s="62" t="s">
        <v>9</v>
      </c>
      <c r="B15" s="62" t="s">
        <v>10</v>
      </c>
      <c r="C15" s="63" t="s">
        <v>11</v>
      </c>
      <c r="D15" s="64">
        <f>D16</f>
        <v>2171050</v>
      </c>
      <c r="E15" s="64">
        <f t="shared" si="0"/>
        <v>65313.34</v>
      </c>
      <c r="F15" s="64">
        <f t="shared" si="0"/>
        <v>2236363.3400000003</v>
      </c>
    </row>
    <row r="16" spans="1:6" s="72" customFormat="1" ht="15" customHeight="1" x14ac:dyDescent="0.2">
      <c r="A16" s="65" t="s">
        <v>12</v>
      </c>
      <c r="B16" s="65" t="s">
        <v>13</v>
      </c>
      <c r="C16" s="66" t="s">
        <v>14</v>
      </c>
      <c r="D16" s="67">
        <f>D17+D35+D59+D90</f>
        <v>2171050</v>
      </c>
      <c r="E16" s="67">
        <f>E17+E35+E59+E90</f>
        <v>65313.34</v>
      </c>
      <c r="F16" s="67">
        <f>F17+F35+F59+F90</f>
        <v>2236363.3400000003</v>
      </c>
    </row>
    <row r="17" spans="1:6" s="72" customFormat="1" ht="15" customHeight="1" x14ac:dyDescent="0.2">
      <c r="A17" s="68" t="s">
        <v>15</v>
      </c>
      <c r="B17" s="68" t="s">
        <v>16</v>
      </c>
      <c r="C17" s="69" t="s">
        <v>17</v>
      </c>
      <c r="D17" s="70">
        <f>D18+D29</f>
        <v>22700</v>
      </c>
      <c r="E17" s="70">
        <f t="shared" ref="E17:F17" si="1">E18+E29</f>
        <v>5933.31</v>
      </c>
      <c r="F17" s="70">
        <f t="shared" si="1"/>
        <v>28633.31</v>
      </c>
    </row>
    <row r="18" spans="1:6" s="72" customFormat="1" ht="15" customHeight="1" x14ac:dyDescent="0.2">
      <c r="A18" s="38" t="s">
        <v>15</v>
      </c>
      <c r="B18" s="38" t="s">
        <v>18</v>
      </c>
      <c r="C18" s="39" t="s">
        <v>19</v>
      </c>
      <c r="D18" s="71">
        <f>D19+D24</f>
        <v>22700</v>
      </c>
      <c r="E18" s="71">
        <f t="shared" ref="E18:F18" si="2">E19+E24</f>
        <v>0</v>
      </c>
      <c r="F18" s="71">
        <f t="shared" si="2"/>
        <v>22700</v>
      </c>
    </row>
    <row r="19" spans="1:6" s="72" customFormat="1" ht="15" customHeight="1" x14ac:dyDescent="0.2">
      <c r="A19" s="43" t="s">
        <v>0</v>
      </c>
      <c r="B19" s="43" t="s">
        <v>20</v>
      </c>
      <c r="C19" s="44" t="s">
        <v>21</v>
      </c>
      <c r="D19" s="45">
        <f>D20</f>
        <v>22700</v>
      </c>
      <c r="E19" s="45">
        <f t="shared" ref="E19:F22" si="3">E20</f>
        <v>0</v>
      </c>
      <c r="F19" s="45">
        <f t="shared" si="3"/>
        <v>22700</v>
      </c>
    </row>
    <row r="20" spans="1:6" s="72" customFormat="1" ht="23.25" customHeight="1" x14ac:dyDescent="0.2">
      <c r="A20" s="43" t="s">
        <v>0</v>
      </c>
      <c r="B20" s="43" t="s">
        <v>22</v>
      </c>
      <c r="C20" s="44" t="s">
        <v>23</v>
      </c>
      <c r="D20" s="45">
        <f>D21</f>
        <v>22700</v>
      </c>
      <c r="E20" s="45">
        <f t="shared" si="3"/>
        <v>0</v>
      </c>
      <c r="F20" s="45">
        <f t="shared" si="3"/>
        <v>22700</v>
      </c>
    </row>
    <row r="21" spans="1:6" s="72" customFormat="1" ht="15" customHeight="1" x14ac:dyDescent="0.2">
      <c r="A21" s="43" t="s">
        <v>0</v>
      </c>
      <c r="B21" s="43" t="s">
        <v>24</v>
      </c>
      <c r="C21" s="44" t="s">
        <v>25</v>
      </c>
      <c r="D21" s="45">
        <f>D22</f>
        <v>22700</v>
      </c>
      <c r="E21" s="45">
        <f t="shared" si="3"/>
        <v>0</v>
      </c>
      <c r="F21" s="45">
        <f t="shared" si="3"/>
        <v>22700</v>
      </c>
    </row>
    <row r="22" spans="1:6" s="72" customFormat="1" ht="15" customHeight="1" x14ac:dyDescent="0.2">
      <c r="A22" s="43" t="s">
        <v>0</v>
      </c>
      <c r="B22" s="43" t="s">
        <v>26</v>
      </c>
      <c r="C22" s="44" t="s">
        <v>27</v>
      </c>
      <c r="D22" s="45">
        <f>D23</f>
        <v>22700</v>
      </c>
      <c r="E22" s="45">
        <f t="shared" si="3"/>
        <v>0</v>
      </c>
      <c r="F22" s="45">
        <f t="shared" si="3"/>
        <v>22700</v>
      </c>
    </row>
    <row r="23" spans="1:6" s="72" customFormat="1" ht="15" customHeight="1" x14ac:dyDescent="0.2">
      <c r="A23" s="50" t="s">
        <v>28</v>
      </c>
      <c r="B23" s="50" t="s">
        <v>29</v>
      </c>
      <c r="C23" s="51" t="s">
        <v>27</v>
      </c>
      <c r="D23" s="52">
        <v>22700</v>
      </c>
      <c r="E23" s="52"/>
      <c r="F23" s="52">
        <f>D23+E23</f>
        <v>22700</v>
      </c>
    </row>
    <row r="24" spans="1:6" s="80" customFormat="1" ht="15" customHeight="1" x14ac:dyDescent="0.2">
      <c r="A24" s="47"/>
      <c r="B24" s="47">
        <v>7</v>
      </c>
      <c r="C24" s="48" t="s">
        <v>540</v>
      </c>
      <c r="D24" s="49">
        <f>D25</f>
        <v>0</v>
      </c>
      <c r="E24" s="49">
        <f t="shared" ref="E24:F27" si="4">E25</f>
        <v>0</v>
      </c>
      <c r="F24" s="49">
        <f t="shared" si="4"/>
        <v>0</v>
      </c>
    </row>
    <row r="25" spans="1:6" s="80" customFormat="1" ht="15" customHeight="1" x14ac:dyDescent="0.2">
      <c r="A25" s="47"/>
      <c r="B25" s="47">
        <v>72</v>
      </c>
      <c r="C25" s="48" t="s">
        <v>541</v>
      </c>
      <c r="D25" s="49">
        <f>D26</f>
        <v>0</v>
      </c>
      <c r="E25" s="49">
        <f t="shared" si="4"/>
        <v>0</v>
      </c>
      <c r="F25" s="49">
        <f t="shared" si="4"/>
        <v>0</v>
      </c>
    </row>
    <row r="26" spans="1:6" s="80" customFormat="1" ht="15" customHeight="1" x14ac:dyDescent="0.2">
      <c r="A26" s="47"/>
      <c r="B26" s="47">
        <v>722</v>
      </c>
      <c r="C26" s="48" t="s">
        <v>542</v>
      </c>
      <c r="D26" s="49">
        <f>D27</f>
        <v>0</v>
      </c>
      <c r="E26" s="49">
        <f t="shared" si="4"/>
        <v>0</v>
      </c>
      <c r="F26" s="49">
        <f t="shared" si="4"/>
        <v>0</v>
      </c>
    </row>
    <row r="27" spans="1:6" s="80" customFormat="1" ht="15" customHeight="1" x14ac:dyDescent="0.2">
      <c r="A27" s="47"/>
      <c r="B27" s="47">
        <v>7227</v>
      </c>
      <c r="C27" s="48" t="s">
        <v>390</v>
      </c>
      <c r="D27" s="49">
        <f>D28</f>
        <v>0</v>
      </c>
      <c r="E27" s="49">
        <f t="shared" si="4"/>
        <v>0</v>
      </c>
      <c r="F27" s="49">
        <f t="shared" si="4"/>
        <v>0</v>
      </c>
    </row>
    <row r="28" spans="1:6" s="72" customFormat="1" ht="15" customHeight="1" x14ac:dyDescent="0.2">
      <c r="A28" s="50" t="s">
        <v>548</v>
      </c>
      <c r="B28" s="50">
        <v>72273</v>
      </c>
      <c r="C28" s="51" t="s">
        <v>396</v>
      </c>
      <c r="D28" s="52">
        <v>0</v>
      </c>
      <c r="E28" s="52"/>
      <c r="F28" s="52">
        <f>D28+E28</f>
        <v>0</v>
      </c>
    </row>
    <row r="29" spans="1:6" s="72" customFormat="1" ht="22.5" customHeight="1" x14ac:dyDescent="0.2">
      <c r="A29" s="38" t="s">
        <v>15</v>
      </c>
      <c r="B29" s="38" t="s">
        <v>30</v>
      </c>
      <c r="C29" s="39" t="s">
        <v>31</v>
      </c>
      <c r="D29" s="71">
        <f>D30</f>
        <v>0</v>
      </c>
      <c r="E29" s="71">
        <f t="shared" ref="E29:F29" si="5">E30</f>
        <v>5933.31</v>
      </c>
      <c r="F29" s="71">
        <f t="shared" si="5"/>
        <v>5933.31</v>
      </c>
    </row>
    <row r="30" spans="1:6" s="72" customFormat="1" ht="15" customHeight="1" x14ac:dyDescent="0.2">
      <c r="A30" s="47" t="s">
        <v>0</v>
      </c>
      <c r="B30" s="47" t="s">
        <v>32</v>
      </c>
      <c r="C30" s="48" t="s">
        <v>33</v>
      </c>
      <c r="D30" s="49">
        <f>D31</f>
        <v>0</v>
      </c>
      <c r="E30" s="49">
        <f t="shared" ref="E30:F33" si="6">E31</f>
        <v>5933.31</v>
      </c>
      <c r="F30" s="49">
        <f t="shared" si="6"/>
        <v>5933.31</v>
      </c>
    </row>
    <row r="31" spans="1:6" s="72" customFormat="1" ht="15" customHeight="1" x14ac:dyDescent="0.2">
      <c r="A31" s="47" t="s">
        <v>0</v>
      </c>
      <c r="B31" s="47" t="s">
        <v>34</v>
      </c>
      <c r="C31" s="48" t="s">
        <v>35</v>
      </c>
      <c r="D31" s="49">
        <f>D32</f>
        <v>0</v>
      </c>
      <c r="E31" s="49">
        <f t="shared" si="6"/>
        <v>5933.31</v>
      </c>
      <c r="F31" s="49">
        <f t="shared" si="6"/>
        <v>5933.31</v>
      </c>
    </row>
    <row r="32" spans="1:6" s="72" customFormat="1" ht="15" customHeight="1" x14ac:dyDescent="0.2">
      <c r="A32" s="47" t="s">
        <v>0</v>
      </c>
      <c r="B32" s="47" t="s">
        <v>36</v>
      </c>
      <c r="C32" s="48" t="s">
        <v>37</v>
      </c>
      <c r="D32" s="49">
        <f>D33</f>
        <v>0</v>
      </c>
      <c r="E32" s="49">
        <f t="shared" si="6"/>
        <v>5933.31</v>
      </c>
      <c r="F32" s="49">
        <f t="shared" si="6"/>
        <v>5933.31</v>
      </c>
    </row>
    <row r="33" spans="1:6" s="72" customFormat="1" ht="15" customHeight="1" x14ac:dyDescent="0.2">
      <c r="A33" s="47" t="s">
        <v>0</v>
      </c>
      <c r="B33" s="47" t="s">
        <v>38</v>
      </c>
      <c r="C33" s="48" t="s">
        <v>39</v>
      </c>
      <c r="D33" s="49">
        <f>D34</f>
        <v>0</v>
      </c>
      <c r="E33" s="49">
        <f t="shared" si="6"/>
        <v>5933.31</v>
      </c>
      <c r="F33" s="49">
        <f t="shared" si="6"/>
        <v>5933.31</v>
      </c>
    </row>
    <row r="34" spans="1:6" s="72" customFormat="1" ht="15" customHeight="1" x14ac:dyDescent="0.2">
      <c r="A34" s="50" t="s">
        <v>617</v>
      </c>
      <c r="B34" s="50">
        <v>92212</v>
      </c>
      <c r="C34" s="51" t="s">
        <v>547</v>
      </c>
      <c r="D34" s="52">
        <v>0</v>
      </c>
      <c r="E34" s="52">
        <v>5933.31</v>
      </c>
      <c r="F34" s="52">
        <f>D34+E34</f>
        <v>5933.31</v>
      </c>
    </row>
    <row r="35" spans="1:6" s="72" customFormat="1" ht="15" customHeight="1" x14ac:dyDescent="0.2">
      <c r="A35" s="68" t="s">
        <v>15</v>
      </c>
      <c r="B35" s="68" t="s">
        <v>42</v>
      </c>
      <c r="C35" s="69" t="s">
        <v>43</v>
      </c>
      <c r="D35" s="70">
        <f>D36+D52</f>
        <v>56130</v>
      </c>
      <c r="E35" s="70">
        <f>E36+E52</f>
        <v>30353.040000000001</v>
      </c>
      <c r="F35" s="70">
        <f>F36+F52</f>
        <v>86483.040000000008</v>
      </c>
    </row>
    <row r="36" spans="1:6" s="73" customFormat="1" ht="15" customHeight="1" x14ac:dyDescent="0.2">
      <c r="A36" s="38" t="s">
        <v>15</v>
      </c>
      <c r="B36" s="38" t="s">
        <v>44</v>
      </c>
      <c r="C36" s="39" t="s">
        <v>45</v>
      </c>
      <c r="D36" s="71">
        <f>D37</f>
        <v>56130</v>
      </c>
      <c r="E36" s="71">
        <f t="shared" ref="E36:F36" si="7">E37</f>
        <v>0</v>
      </c>
      <c r="F36" s="71">
        <f t="shared" si="7"/>
        <v>56130</v>
      </c>
    </row>
    <row r="37" spans="1:6" s="73" customFormat="1" ht="15" customHeight="1" x14ac:dyDescent="0.2">
      <c r="A37" s="43" t="s">
        <v>0</v>
      </c>
      <c r="B37" s="43" t="s">
        <v>20</v>
      </c>
      <c r="C37" s="44" t="s">
        <v>21</v>
      </c>
      <c r="D37" s="45">
        <f>D38+D42+D48</f>
        <v>56130</v>
      </c>
      <c r="E37" s="45">
        <f t="shared" ref="E37:F37" si="8">E38+E42+E48</f>
        <v>0</v>
      </c>
      <c r="F37" s="45">
        <f t="shared" si="8"/>
        <v>56130</v>
      </c>
    </row>
    <row r="38" spans="1:6" s="73" customFormat="1" ht="15" customHeight="1" x14ac:dyDescent="0.2">
      <c r="A38" s="43" t="s">
        <v>0</v>
      </c>
      <c r="B38" s="43" t="s">
        <v>46</v>
      </c>
      <c r="C38" s="44" t="s">
        <v>47</v>
      </c>
      <c r="D38" s="45">
        <f>D39</f>
        <v>30</v>
      </c>
      <c r="E38" s="45">
        <f t="shared" ref="E38:F40" si="9">E39</f>
        <v>0</v>
      </c>
      <c r="F38" s="45">
        <f t="shared" si="9"/>
        <v>30</v>
      </c>
    </row>
    <row r="39" spans="1:6" s="73" customFormat="1" ht="15" customHeight="1" x14ac:dyDescent="0.2">
      <c r="A39" s="43" t="s">
        <v>0</v>
      </c>
      <c r="B39" s="43" t="s">
        <v>48</v>
      </c>
      <c r="C39" s="44" t="s">
        <v>49</v>
      </c>
      <c r="D39" s="45">
        <f>D40</f>
        <v>30</v>
      </c>
      <c r="E39" s="45">
        <f t="shared" si="9"/>
        <v>0</v>
      </c>
      <c r="F39" s="45">
        <f t="shared" si="9"/>
        <v>30</v>
      </c>
    </row>
    <row r="40" spans="1:6" ht="15" customHeight="1" x14ac:dyDescent="0.25">
      <c r="A40" s="21" t="s">
        <v>0</v>
      </c>
      <c r="B40" s="21" t="s">
        <v>50</v>
      </c>
      <c r="C40" s="22" t="s">
        <v>51</v>
      </c>
      <c r="D40" s="23">
        <f>D41</f>
        <v>30</v>
      </c>
      <c r="E40" s="23">
        <f t="shared" si="9"/>
        <v>0</v>
      </c>
      <c r="F40" s="23">
        <f t="shared" si="9"/>
        <v>30</v>
      </c>
    </row>
    <row r="41" spans="1:6" ht="15" customHeight="1" x14ac:dyDescent="0.25">
      <c r="A41" s="24" t="s">
        <v>52</v>
      </c>
      <c r="B41" s="24" t="s">
        <v>53</v>
      </c>
      <c r="C41" s="25" t="s">
        <v>54</v>
      </c>
      <c r="D41" s="26">
        <v>30</v>
      </c>
      <c r="E41" s="26"/>
      <c r="F41" s="26">
        <f>D41+E41</f>
        <v>30</v>
      </c>
    </row>
    <row r="42" spans="1:6" ht="22.5" customHeight="1" x14ac:dyDescent="0.25">
      <c r="A42" s="21" t="s">
        <v>0</v>
      </c>
      <c r="B42" s="21" t="s">
        <v>55</v>
      </c>
      <c r="C42" s="22" t="s">
        <v>56</v>
      </c>
      <c r="D42" s="23">
        <f>D43</f>
        <v>55600</v>
      </c>
      <c r="E42" s="23">
        <f t="shared" ref="E42:F43" si="10">E43</f>
        <v>0</v>
      </c>
      <c r="F42" s="23">
        <f t="shared" si="10"/>
        <v>55600</v>
      </c>
    </row>
    <row r="43" spans="1:6" ht="15" customHeight="1" x14ac:dyDescent="0.25">
      <c r="A43" s="21" t="s">
        <v>0</v>
      </c>
      <c r="B43" s="21" t="s">
        <v>57</v>
      </c>
      <c r="C43" s="22" t="s">
        <v>58</v>
      </c>
      <c r="D43" s="23">
        <f>D44</f>
        <v>55600</v>
      </c>
      <c r="E43" s="23">
        <f t="shared" si="10"/>
        <v>0</v>
      </c>
      <c r="F43" s="23">
        <f t="shared" si="10"/>
        <v>55600</v>
      </c>
    </row>
    <row r="44" spans="1:6" ht="15" customHeight="1" x14ac:dyDescent="0.25">
      <c r="A44" s="21" t="s">
        <v>0</v>
      </c>
      <c r="B44" s="21" t="s">
        <v>59</v>
      </c>
      <c r="C44" s="22" t="s">
        <v>60</v>
      </c>
      <c r="D44" s="23">
        <f>SUM(D45:D47)</f>
        <v>55600</v>
      </c>
      <c r="E44" s="23">
        <f t="shared" ref="E44:F44" si="11">SUM(E45:E47)</f>
        <v>0</v>
      </c>
      <c r="F44" s="23">
        <f t="shared" si="11"/>
        <v>55600</v>
      </c>
    </row>
    <row r="45" spans="1:6" ht="22.5" customHeight="1" x14ac:dyDescent="0.25">
      <c r="A45" s="24" t="s">
        <v>61</v>
      </c>
      <c r="B45" s="24" t="s">
        <v>62</v>
      </c>
      <c r="C45" s="25" t="s">
        <v>609</v>
      </c>
      <c r="D45" s="26">
        <v>54000</v>
      </c>
      <c r="E45" s="26"/>
      <c r="F45" s="26">
        <f>D45+E45</f>
        <v>54000</v>
      </c>
    </row>
    <row r="46" spans="1:6" ht="15" customHeight="1" x14ac:dyDescent="0.25">
      <c r="A46" s="24" t="s">
        <v>63</v>
      </c>
      <c r="B46" s="24" t="s">
        <v>64</v>
      </c>
      <c r="C46" s="41" t="s">
        <v>514</v>
      </c>
      <c r="D46" s="26">
        <v>1250</v>
      </c>
      <c r="E46" s="26"/>
      <c r="F46" s="26">
        <f>D46+E46</f>
        <v>1250</v>
      </c>
    </row>
    <row r="47" spans="1:6" ht="15" customHeight="1" x14ac:dyDescent="0.25">
      <c r="A47" s="24" t="s">
        <v>65</v>
      </c>
      <c r="B47" s="24" t="s">
        <v>66</v>
      </c>
      <c r="C47" s="25" t="s">
        <v>67</v>
      </c>
      <c r="D47" s="26">
        <v>350</v>
      </c>
      <c r="E47" s="26"/>
      <c r="F47" s="26">
        <f>D47+E47</f>
        <v>350</v>
      </c>
    </row>
    <row r="48" spans="1:6" ht="15" customHeight="1" x14ac:dyDescent="0.25">
      <c r="A48" s="21" t="s">
        <v>0</v>
      </c>
      <c r="B48" s="21" t="s">
        <v>68</v>
      </c>
      <c r="C48" s="22" t="s">
        <v>69</v>
      </c>
      <c r="D48" s="23">
        <f>D49</f>
        <v>500</v>
      </c>
      <c r="E48" s="23">
        <f t="shared" ref="E48:F50" si="12">E49</f>
        <v>0</v>
      </c>
      <c r="F48" s="23">
        <f t="shared" si="12"/>
        <v>500</v>
      </c>
    </row>
    <row r="49" spans="1:6" ht="15" customHeight="1" x14ac:dyDescent="0.25">
      <c r="A49" s="21" t="s">
        <v>0</v>
      </c>
      <c r="B49" s="21" t="s">
        <v>70</v>
      </c>
      <c r="C49" s="22" t="s">
        <v>71</v>
      </c>
      <c r="D49" s="23">
        <f>D50</f>
        <v>500</v>
      </c>
      <c r="E49" s="23">
        <f t="shared" si="12"/>
        <v>0</v>
      </c>
      <c r="F49" s="23">
        <f t="shared" si="12"/>
        <v>500</v>
      </c>
    </row>
    <row r="50" spans="1:6" ht="15" customHeight="1" x14ac:dyDescent="0.25">
      <c r="A50" s="21" t="s">
        <v>0</v>
      </c>
      <c r="B50" s="21" t="s">
        <v>72</v>
      </c>
      <c r="C50" s="22" t="s">
        <v>71</v>
      </c>
      <c r="D50" s="23">
        <f>D51</f>
        <v>500</v>
      </c>
      <c r="E50" s="23">
        <f t="shared" si="12"/>
        <v>0</v>
      </c>
      <c r="F50" s="23">
        <f t="shared" si="12"/>
        <v>500</v>
      </c>
    </row>
    <row r="51" spans="1:6" ht="15" customHeight="1" x14ac:dyDescent="0.25">
      <c r="A51" s="24" t="s">
        <v>73</v>
      </c>
      <c r="B51" s="24" t="s">
        <v>74</v>
      </c>
      <c r="C51" s="25" t="s">
        <v>71</v>
      </c>
      <c r="D51" s="26">
        <v>500</v>
      </c>
      <c r="E51" s="26"/>
      <c r="F51" s="26">
        <f>D51+E51</f>
        <v>500</v>
      </c>
    </row>
    <row r="52" spans="1:6" ht="22.5" customHeight="1" x14ac:dyDescent="0.25">
      <c r="A52" s="18" t="s">
        <v>15</v>
      </c>
      <c r="B52" s="18" t="s">
        <v>75</v>
      </c>
      <c r="C52" s="19" t="s">
        <v>76</v>
      </c>
      <c r="D52" s="20">
        <f>D53</f>
        <v>0</v>
      </c>
      <c r="E52" s="20">
        <f t="shared" ref="E52:F55" si="13">E53</f>
        <v>30353.040000000001</v>
      </c>
      <c r="F52" s="20">
        <f t="shared" si="13"/>
        <v>30353.040000000001</v>
      </c>
    </row>
    <row r="53" spans="1:6" s="84" customFormat="1" ht="15" customHeight="1" x14ac:dyDescent="0.25">
      <c r="A53" s="47" t="s">
        <v>0</v>
      </c>
      <c r="B53" s="47" t="s">
        <v>32</v>
      </c>
      <c r="C53" s="48" t="s">
        <v>33</v>
      </c>
      <c r="D53" s="49">
        <f>D54</f>
        <v>0</v>
      </c>
      <c r="E53" s="49">
        <f t="shared" si="13"/>
        <v>30353.040000000001</v>
      </c>
      <c r="F53" s="49">
        <f t="shared" si="13"/>
        <v>30353.040000000001</v>
      </c>
    </row>
    <row r="54" spans="1:6" s="84" customFormat="1" ht="15" customHeight="1" x14ac:dyDescent="0.25">
      <c r="A54" s="47" t="s">
        <v>0</v>
      </c>
      <c r="B54" s="47" t="s">
        <v>34</v>
      </c>
      <c r="C54" s="48" t="s">
        <v>35</v>
      </c>
      <c r="D54" s="49">
        <f>D55</f>
        <v>0</v>
      </c>
      <c r="E54" s="49">
        <f t="shared" si="13"/>
        <v>30353.040000000001</v>
      </c>
      <c r="F54" s="49">
        <f t="shared" si="13"/>
        <v>30353.040000000001</v>
      </c>
    </row>
    <row r="55" spans="1:6" s="84" customFormat="1" ht="15" customHeight="1" x14ac:dyDescent="0.25">
      <c r="A55" s="47" t="s">
        <v>0</v>
      </c>
      <c r="B55" s="47" t="s">
        <v>36</v>
      </c>
      <c r="C55" s="48" t="s">
        <v>37</v>
      </c>
      <c r="D55" s="49">
        <f>D56</f>
        <v>0</v>
      </c>
      <c r="E55" s="49">
        <f t="shared" si="13"/>
        <v>30353.040000000001</v>
      </c>
      <c r="F55" s="49">
        <f t="shared" si="13"/>
        <v>30353.040000000001</v>
      </c>
    </row>
    <row r="56" spans="1:6" s="84" customFormat="1" ht="15" customHeight="1" x14ac:dyDescent="0.25">
      <c r="A56" s="47" t="s">
        <v>0</v>
      </c>
      <c r="B56" s="47" t="s">
        <v>38</v>
      </c>
      <c r="C56" s="48" t="s">
        <v>39</v>
      </c>
      <c r="D56" s="49">
        <f>D57+D58</f>
        <v>0</v>
      </c>
      <c r="E56" s="49">
        <f t="shared" ref="E56:F56" si="14">E57+E58</f>
        <v>30353.040000000001</v>
      </c>
      <c r="F56" s="49">
        <f t="shared" si="14"/>
        <v>30353.040000000001</v>
      </c>
    </row>
    <row r="57" spans="1:6" s="84" customFormat="1" ht="15" customHeight="1" x14ac:dyDescent="0.25">
      <c r="A57" s="50" t="s">
        <v>77</v>
      </c>
      <c r="B57" s="50" t="s">
        <v>40</v>
      </c>
      <c r="C57" s="51" t="s">
        <v>41</v>
      </c>
      <c r="D57" s="52">
        <v>0</v>
      </c>
      <c r="E57" s="52">
        <v>14865.24</v>
      </c>
      <c r="F57" s="52">
        <f>D57+E57</f>
        <v>14865.24</v>
      </c>
    </row>
    <row r="58" spans="1:6" s="84" customFormat="1" ht="15" customHeight="1" x14ac:dyDescent="0.25">
      <c r="A58" s="50" t="s">
        <v>546</v>
      </c>
      <c r="B58" s="50">
        <v>92212</v>
      </c>
      <c r="C58" s="51" t="s">
        <v>547</v>
      </c>
      <c r="D58" s="52">
        <v>0</v>
      </c>
      <c r="E58" s="52">
        <v>15487.8</v>
      </c>
      <c r="F58" s="52">
        <f>D58+E58</f>
        <v>15487.8</v>
      </c>
    </row>
    <row r="59" spans="1:6" ht="15" customHeight="1" x14ac:dyDescent="0.25">
      <c r="A59" s="15" t="s">
        <v>15</v>
      </c>
      <c r="B59" s="15" t="s">
        <v>78</v>
      </c>
      <c r="C59" s="16" t="s">
        <v>79</v>
      </c>
      <c r="D59" s="17">
        <f>D60+D83</f>
        <v>2088220</v>
      </c>
      <c r="E59" s="17">
        <f>E60+E83</f>
        <v>28883.989999999998</v>
      </c>
      <c r="F59" s="17">
        <f>F60+F83</f>
        <v>2117103.9900000002</v>
      </c>
    </row>
    <row r="60" spans="1:6" ht="15" customHeight="1" x14ac:dyDescent="0.25">
      <c r="A60" s="18" t="s">
        <v>15</v>
      </c>
      <c r="B60" s="18" t="s">
        <v>80</v>
      </c>
      <c r="C60" s="19" t="s">
        <v>81</v>
      </c>
      <c r="D60" s="20">
        <f>D61</f>
        <v>2088220</v>
      </c>
      <c r="E60" s="20">
        <f t="shared" ref="E60:F61" si="15">E61</f>
        <v>5602</v>
      </c>
      <c r="F60" s="20">
        <f t="shared" si="15"/>
        <v>2093822</v>
      </c>
    </row>
    <row r="61" spans="1:6" ht="15" customHeight="1" x14ac:dyDescent="0.25">
      <c r="A61" s="21" t="s">
        <v>0</v>
      </c>
      <c r="B61" s="21" t="s">
        <v>20</v>
      </c>
      <c r="C61" s="22" t="s">
        <v>21</v>
      </c>
      <c r="D61" s="23">
        <f>D62</f>
        <v>2088220</v>
      </c>
      <c r="E61" s="23">
        <f t="shared" si="15"/>
        <v>5602</v>
      </c>
      <c r="F61" s="23">
        <f t="shared" si="15"/>
        <v>2093822</v>
      </c>
    </row>
    <row r="62" spans="1:6" ht="22.5" customHeight="1" x14ac:dyDescent="0.25">
      <c r="A62" s="21" t="s">
        <v>0</v>
      </c>
      <c r="B62" s="21" t="s">
        <v>82</v>
      </c>
      <c r="C62" s="22" t="s">
        <v>83</v>
      </c>
      <c r="D62" s="23">
        <f>D63+D66+D69+D80</f>
        <v>2088220</v>
      </c>
      <c r="E62" s="23">
        <f t="shared" ref="E62:F62" si="16">E63+E66+E69+E80</f>
        <v>5602</v>
      </c>
      <c r="F62" s="23">
        <f t="shared" si="16"/>
        <v>2093822</v>
      </c>
    </row>
    <row r="63" spans="1:6" s="73" customFormat="1" ht="22.5" customHeight="1" x14ac:dyDescent="0.2">
      <c r="A63" s="47"/>
      <c r="B63" s="47">
        <v>632</v>
      </c>
      <c r="C63" s="48" t="s">
        <v>526</v>
      </c>
      <c r="D63" s="49">
        <f>D64</f>
        <v>5500</v>
      </c>
      <c r="E63" s="49">
        <f t="shared" ref="E63:F63" si="17">E64</f>
        <v>0</v>
      </c>
      <c r="F63" s="49">
        <f t="shared" si="17"/>
        <v>5500</v>
      </c>
    </row>
    <row r="64" spans="1:6" s="73" customFormat="1" ht="15" customHeight="1" x14ac:dyDescent="0.2">
      <c r="A64" s="47"/>
      <c r="B64" s="47">
        <v>6321</v>
      </c>
      <c r="C64" s="48" t="s">
        <v>527</v>
      </c>
      <c r="D64" s="49">
        <f>D65</f>
        <v>5500</v>
      </c>
      <c r="E64" s="49">
        <f t="shared" ref="E64:F64" si="18">E65</f>
        <v>0</v>
      </c>
      <c r="F64" s="49">
        <f t="shared" si="18"/>
        <v>5500</v>
      </c>
    </row>
    <row r="65" spans="1:6" s="73" customFormat="1" ht="15" customHeight="1" x14ac:dyDescent="0.2">
      <c r="A65" s="50" t="s">
        <v>525</v>
      </c>
      <c r="B65" s="50">
        <v>63211</v>
      </c>
      <c r="C65" s="51" t="s">
        <v>527</v>
      </c>
      <c r="D65" s="52">
        <v>5500</v>
      </c>
      <c r="E65" s="52"/>
      <c r="F65" s="52">
        <f>D65+E65</f>
        <v>5500</v>
      </c>
    </row>
    <row r="66" spans="1:6" s="42" customFormat="1" ht="15" customHeight="1" x14ac:dyDescent="0.25">
      <c r="A66" s="47" t="s">
        <v>0</v>
      </c>
      <c r="B66" s="47" t="s">
        <v>84</v>
      </c>
      <c r="C66" s="48" t="s">
        <v>85</v>
      </c>
      <c r="D66" s="49">
        <f>D67</f>
        <v>6500</v>
      </c>
      <c r="E66" s="49">
        <f t="shared" ref="E66:F67" si="19">E67</f>
        <v>0</v>
      </c>
      <c r="F66" s="49">
        <f t="shared" si="19"/>
        <v>6500</v>
      </c>
    </row>
    <row r="67" spans="1:6" ht="15" customHeight="1" x14ac:dyDescent="0.25">
      <c r="A67" s="21" t="s">
        <v>0</v>
      </c>
      <c r="B67" s="21" t="s">
        <v>86</v>
      </c>
      <c r="C67" s="22" t="s">
        <v>87</v>
      </c>
      <c r="D67" s="23">
        <f>D68</f>
        <v>6500</v>
      </c>
      <c r="E67" s="23">
        <f t="shared" si="19"/>
        <v>0</v>
      </c>
      <c r="F67" s="23">
        <f t="shared" si="19"/>
        <v>6500</v>
      </c>
    </row>
    <row r="68" spans="1:6" ht="15" customHeight="1" x14ac:dyDescent="0.25">
      <c r="A68" s="24" t="s">
        <v>88</v>
      </c>
      <c r="B68" s="24" t="s">
        <v>89</v>
      </c>
      <c r="C68" s="25" t="s">
        <v>90</v>
      </c>
      <c r="D68" s="26">
        <v>6500</v>
      </c>
      <c r="E68" s="26"/>
      <c r="F68" s="26">
        <f>D68+E68</f>
        <v>6500</v>
      </c>
    </row>
    <row r="69" spans="1:6" ht="22.5" customHeight="1" x14ac:dyDescent="0.25">
      <c r="A69" s="21" t="s">
        <v>0</v>
      </c>
      <c r="B69" s="21" t="s">
        <v>91</v>
      </c>
      <c r="C69" s="22" t="s">
        <v>92</v>
      </c>
      <c r="D69" s="23">
        <f>D70+D78</f>
        <v>2031820</v>
      </c>
      <c r="E69" s="23">
        <f>E70+E78</f>
        <v>5602</v>
      </c>
      <c r="F69" s="23">
        <f>F70+F78</f>
        <v>2037422</v>
      </c>
    </row>
    <row r="70" spans="1:6" ht="22.5" customHeight="1" x14ac:dyDescent="0.25">
      <c r="A70" s="21" t="s">
        <v>0</v>
      </c>
      <c r="B70" s="21" t="s">
        <v>93</v>
      </c>
      <c r="C70" s="22" t="s">
        <v>94</v>
      </c>
      <c r="D70" s="23">
        <f>SUM(D71:D77)</f>
        <v>2021820</v>
      </c>
      <c r="E70" s="23">
        <f>SUM(E71:E77)</f>
        <v>5602</v>
      </c>
      <c r="F70" s="23">
        <f>SUM(F71:F77)</f>
        <v>2027422</v>
      </c>
    </row>
    <row r="71" spans="1:6" s="84" customFormat="1" ht="22.5" customHeight="1" x14ac:dyDescent="0.25">
      <c r="A71" s="50" t="s">
        <v>95</v>
      </c>
      <c r="B71" s="50" t="s">
        <v>96</v>
      </c>
      <c r="C71" s="51" t="s">
        <v>97</v>
      </c>
      <c r="D71" s="52">
        <v>1020</v>
      </c>
      <c r="E71" s="52"/>
      <c r="F71" s="52">
        <f t="shared" ref="F71:F77" si="20">D71+E71</f>
        <v>1020</v>
      </c>
    </row>
    <row r="72" spans="1:6" s="84" customFormat="1" ht="22.5" customHeight="1" x14ac:dyDescent="0.25">
      <c r="A72" s="50" t="s">
        <v>98</v>
      </c>
      <c r="B72" s="50" t="s">
        <v>96</v>
      </c>
      <c r="C72" s="51" t="s">
        <v>610</v>
      </c>
      <c r="D72" s="52">
        <v>1873400</v>
      </c>
      <c r="E72" s="52"/>
      <c r="F72" s="52">
        <f t="shared" si="20"/>
        <v>1873400</v>
      </c>
    </row>
    <row r="73" spans="1:6" s="84" customFormat="1" ht="22.5" customHeight="1" x14ac:dyDescent="0.25">
      <c r="A73" s="50" t="s">
        <v>99</v>
      </c>
      <c r="B73" s="50" t="s">
        <v>96</v>
      </c>
      <c r="C73" s="51" t="s">
        <v>570</v>
      </c>
      <c r="D73" s="52">
        <v>30000</v>
      </c>
      <c r="E73" s="52">
        <v>60</v>
      </c>
      <c r="F73" s="52">
        <f t="shared" si="20"/>
        <v>30060</v>
      </c>
    </row>
    <row r="74" spans="1:6" s="84" customFormat="1" ht="22.5" customHeight="1" x14ac:dyDescent="0.25">
      <c r="A74" s="50" t="s">
        <v>100</v>
      </c>
      <c r="B74" s="50" t="s">
        <v>96</v>
      </c>
      <c r="C74" s="51" t="s">
        <v>519</v>
      </c>
      <c r="D74" s="52">
        <v>6000</v>
      </c>
      <c r="E74" s="52"/>
      <c r="F74" s="52">
        <f t="shared" si="20"/>
        <v>6000</v>
      </c>
    </row>
    <row r="75" spans="1:6" s="84" customFormat="1" ht="22.5" customHeight="1" x14ac:dyDescent="0.25">
      <c r="A75" s="95" t="s">
        <v>550</v>
      </c>
      <c r="B75" s="95" t="s">
        <v>96</v>
      </c>
      <c r="C75" s="96" t="s">
        <v>551</v>
      </c>
      <c r="D75" s="52">
        <v>108900</v>
      </c>
      <c r="E75" s="52">
        <v>5542</v>
      </c>
      <c r="F75" s="52">
        <f t="shared" si="20"/>
        <v>114442</v>
      </c>
    </row>
    <row r="76" spans="1:6" s="84" customFormat="1" ht="22.5" customHeight="1" x14ac:dyDescent="0.25">
      <c r="A76" s="82" t="s">
        <v>560</v>
      </c>
      <c r="B76" s="82" t="s">
        <v>96</v>
      </c>
      <c r="C76" s="83" t="s">
        <v>561</v>
      </c>
      <c r="D76" s="26">
        <v>1100</v>
      </c>
      <c r="E76" s="26"/>
      <c r="F76" s="26">
        <f t="shared" ref="F76" si="21">D76+E76</f>
        <v>1100</v>
      </c>
    </row>
    <row r="77" spans="1:6" ht="22.5" customHeight="1" x14ac:dyDescent="0.25">
      <c r="A77" s="24" t="s">
        <v>101</v>
      </c>
      <c r="B77" s="24" t="s">
        <v>102</v>
      </c>
      <c r="C77" s="25" t="s">
        <v>103</v>
      </c>
      <c r="D77" s="26">
        <v>1400</v>
      </c>
      <c r="E77" s="26"/>
      <c r="F77" s="26">
        <f t="shared" si="20"/>
        <v>1400</v>
      </c>
    </row>
    <row r="78" spans="1:6" ht="22.5" customHeight="1" x14ac:dyDescent="0.25">
      <c r="A78" s="21" t="s">
        <v>0</v>
      </c>
      <c r="B78" s="21" t="s">
        <v>104</v>
      </c>
      <c r="C78" s="22" t="s">
        <v>105</v>
      </c>
      <c r="D78" s="23">
        <f>D79</f>
        <v>10000</v>
      </c>
      <c r="E78" s="23">
        <f t="shared" ref="E78:F78" si="22">E79</f>
        <v>0</v>
      </c>
      <c r="F78" s="23">
        <f t="shared" si="22"/>
        <v>10000</v>
      </c>
    </row>
    <row r="79" spans="1:6" ht="22.5" customHeight="1" x14ac:dyDescent="0.25">
      <c r="A79" s="24" t="s">
        <v>106</v>
      </c>
      <c r="B79" s="24" t="s">
        <v>107</v>
      </c>
      <c r="C79" s="25" t="s">
        <v>108</v>
      </c>
      <c r="D79" s="26">
        <v>10000</v>
      </c>
      <c r="E79" s="26"/>
      <c r="F79" s="26">
        <f>D79+E79</f>
        <v>10000</v>
      </c>
    </row>
    <row r="80" spans="1:6" s="84" customFormat="1" ht="22.5" customHeight="1" x14ac:dyDescent="0.25">
      <c r="A80" s="21" t="s">
        <v>0</v>
      </c>
      <c r="B80" s="21">
        <v>639</v>
      </c>
      <c r="C80" s="22" t="s">
        <v>611</v>
      </c>
      <c r="D80" s="23">
        <f>D81</f>
        <v>44400</v>
      </c>
      <c r="E80" s="23">
        <f t="shared" ref="E80:F81" si="23">E81</f>
        <v>0</v>
      </c>
      <c r="F80" s="23">
        <f t="shared" si="23"/>
        <v>44400</v>
      </c>
    </row>
    <row r="81" spans="1:6" s="84" customFormat="1" ht="22.5" customHeight="1" x14ac:dyDescent="0.25">
      <c r="A81" s="21" t="s">
        <v>0</v>
      </c>
      <c r="B81" s="21">
        <v>6391</v>
      </c>
      <c r="C81" s="22" t="s">
        <v>612</v>
      </c>
      <c r="D81" s="23">
        <f>D82</f>
        <v>44400</v>
      </c>
      <c r="E81" s="23">
        <f t="shared" si="23"/>
        <v>0</v>
      </c>
      <c r="F81" s="23">
        <f t="shared" si="23"/>
        <v>44400</v>
      </c>
    </row>
    <row r="82" spans="1:6" s="84" customFormat="1" ht="15" customHeight="1" x14ac:dyDescent="0.25">
      <c r="A82" s="50" t="s">
        <v>613</v>
      </c>
      <c r="B82" s="50">
        <v>63911</v>
      </c>
      <c r="C82" s="51" t="s">
        <v>612</v>
      </c>
      <c r="D82" s="52">
        <v>44400</v>
      </c>
      <c r="E82" s="52"/>
      <c r="F82" s="52">
        <f t="shared" ref="F82" si="24">D82+E82</f>
        <v>44400</v>
      </c>
    </row>
    <row r="83" spans="1:6" s="37" customFormat="1" ht="15" customHeight="1" x14ac:dyDescent="0.25">
      <c r="A83" s="18" t="s">
        <v>15</v>
      </c>
      <c r="B83" s="38" t="s">
        <v>508</v>
      </c>
      <c r="C83" s="39" t="s">
        <v>507</v>
      </c>
      <c r="D83" s="20">
        <f>D84</f>
        <v>0</v>
      </c>
      <c r="E83" s="20">
        <f t="shared" ref="E83:F86" si="25">E84</f>
        <v>23281.989999999998</v>
      </c>
      <c r="F83" s="20">
        <f t="shared" si="25"/>
        <v>23281.989999999998</v>
      </c>
    </row>
    <row r="84" spans="1:6" s="84" customFormat="1" ht="15" customHeight="1" x14ac:dyDescent="0.25">
      <c r="A84" s="47" t="s">
        <v>0</v>
      </c>
      <c r="B84" s="47" t="s">
        <v>32</v>
      </c>
      <c r="C84" s="48" t="s">
        <v>33</v>
      </c>
      <c r="D84" s="49">
        <f>D85</f>
        <v>0</v>
      </c>
      <c r="E84" s="49">
        <f t="shared" si="25"/>
        <v>23281.989999999998</v>
      </c>
      <c r="F84" s="49">
        <f t="shared" si="25"/>
        <v>23281.989999999998</v>
      </c>
    </row>
    <row r="85" spans="1:6" s="84" customFormat="1" ht="15" customHeight="1" x14ac:dyDescent="0.25">
      <c r="A85" s="47" t="s">
        <v>0</v>
      </c>
      <c r="B85" s="47" t="s">
        <v>34</v>
      </c>
      <c r="C85" s="48" t="s">
        <v>35</v>
      </c>
      <c r="D85" s="49">
        <f>D86</f>
        <v>0</v>
      </c>
      <c r="E85" s="49">
        <f t="shared" si="25"/>
        <v>23281.989999999998</v>
      </c>
      <c r="F85" s="49">
        <f t="shared" si="25"/>
        <v>23281.989999999998</v>
      </c>
    </row>
    <row r="86" spans="1:6" s="84" customFormat="1" ht="15" customHeight="1" x14ac:dyDescent="0.25">
      <c r="A86" s="47" t="s">
        <v>0</v>
      </c>
      <c r="B86" s="47" t="s">
        <v>36</v>
      </c>
      <c r="C86" s="48" t="s">
        <v>37</v>
      </c>
      <c r="D86" s="49">
        <f>D87</f>
        <v>0</v>
      </c>
      <c r="E86" s="49">
        <f t="shared" si="25"/>
        <v>23281.989999999998</v>
      </c>
      <c r="F86" s="49">
        <f t="shared" si="25"/>
        <v>23281.989999999998</v>
      </c>
    </row>
    <row r="87" spans="1:6" s="84" customFormat="1" ht="15" customHeight="1" x14ac:dyDescent="0.25">
      <c r="A87" s="47" t="s">
        <v>0</v>
      </c>
      <c r="B87" s="47" t="s">
        <v>38</v>
      </c>
      <c r="C87" s="48" t="s">
        <v>39</v>
      </c>
      <c r="D87" s="49">
        <f>D88+D89</f>
        <v>0</v>
      </c>
      <c r="E87" s="49">
        <f t="shared" ref="E87:F87" si="26">E88+E89</f>
        <v>23281.989999999998</v>
      </c>
      <c r="F87" s="49">
        <f t="shared" si="26"/>
        <v>23281.989999999998</v>
      </c>
    </row>
    <row r="88" spans="1:6" s="84" customFormat="1" ht="15" customHeight="1" x14ac:dyDescent="0.25">
      <c r="A88" s="50" t="s">
        <v>509</v>
      </c>
      <c r="B88" s="50" t="s">
        <v>40</v>
      </c>
      <c r="C88" s="51" t="s">
        <v>41</v>
      </c>
      <c r="D88" s="52">
        <v>0</v>
      </c>
      <c r="E88" s="52">
        <v>21796.42</v>
      </c>
      <c r="F88" s="52">
        <f>D88+E88</f>
        <v>21796.42</v>
      </c>
    </row>
    <row r="89" spans="1:6" s="72" customFormat="1" ht="15" customHeight="1" x14ac:dyDescent="0.2">
      <c r="A89" s="50"/>
      <c r="B89" s="50">
        <v>92212</v>
      </c>
      <c r="C89" s="51" t="s">
        <v>547</v>
      </c>
      <c r="D89" s="52">
        <v>0</v>
      </c>
      <c r="E89" s="52">
        <v>1485.57</v>
      </c>
      <c r="F89" s="52">
        <f>D89+E89</f>
        <v>1485.57</v>
      </c>
    </row>
    <row r="90" spans="1:6" s="84" customFormat="1" ht="15" customHeight="1" x14ac:dyDescent="0.25">
      <c r="A90" s="106" t="s">
        <v>15</v>
      </c>
      <c r="B90" s="106" t="s">
        <v>109</v>
      </c>
      <c r="C90" s="107" t="s">
        <v>110</v>
      </c>
      <c r="D90" s="108">
        <f>D91</f>
        <v>4000</v>
      </c>
      <c r="E90" s="108">
        <f t="shared" ref="E90:F90" si="27">E91</f>
        <v>143</v>
      </c>
      <c r="F90" s="108">
        <f t="shared" si="27"/>
        <v>4143</v>
      </c>
    </row>
    <row r="91" spans="1:6" ht="15" customHeight="1" x14ac:dyDescent="0.25">
      <c r="A91" s="18" t="s">
        <v>15</v>
      </c>
      <c r="B91" s="18" t="s">
        <v>111</v>
      </c>
      <c r="C91" s="19" t="s">
        <v>112</v>
      </c>
      <c r="D91" s="20">
        <f>D92</f>
        <v>4000</v>
      </c>
      <c r="E91" s="20">
        <f t="shared" ref="E91:F94" si="28">E92</f>
        <v>143</v>
      </c>
      <c r="F91" s="20">
        <f t="shared" si="28"/>
        <v>4143</v>
      </c>
    </row>
    <row r="92" spans="1:6" ht="15" customHeight="1" x14ac:dyDescent="0.25">
      <c r="A92" s="21" t="s">
        <v>0</v>
      </c>
      <c r="B92" s="21" t="s">
        <v>20</v>
      </c>
      <c r="C92" s="22" t="s">
        <v>21</v>
      </c>
      <c r="D92" s="23">
        <f>D93</f>
        <v>4000</v>
      </c>
      <c r="E92" s="23">
        <f t="shared" si="28"/>
        <v>143</v>
      </c>
      <c r="F92" s="23">
        <f t="shared" si="28"/>
        <v>4143</v>
      </c>
    </row>
    <row r="93" spans="1:6" ht="22.5" customHeight="1" x14ac:dyDescent="0.25">
      <c r="A93" s="21" t="s">
        <v>0</v>
      </c>
      <c r="B93" s="21" t="s">
        <v>22</v>
      </c>
      <c r="C93" s="22" t="s">
        <v>23</v>
      </c>
      <c r="D93" s="23">
        <f>D94</f>
        <v>4000</v>
      </c>
      <c r="E93" s="23">
        <f t="shared" si="28"/>
        <v>143</v>
      </c>
      <c r="F93" s="23">
        <f t="shared" si="28"/>
        <v>4143</v>
      </c>
    </row>
    <row r="94" spans="1:6" ht="15" customHeight="1" x14ac:dyDescent="0.25">
      <c r="A94" s="21" t="s">
        <v>0</v>
      </c>
      <c r="B94" s="21" t="s">
        <v>113</v>
      </c>
      <c r="C94" s="22" t="s">
        <v>114</v>
      </c>
      <c r="D94" s="23">
        <f>D95</f>
        <v>4000</v>
      </c>
      <c r="E94" s="23">
        <f t="shared" si="28"/>
        <v>143</v>
      </c>
      <c r="F94" s="23">
        <f t="shared" si="28"/>
        <v>4143</v>
      </c>
    </row>
    <row r="95" spans="1:6" ht="15" customHeight="1" x14ac:dyDescent="0.25">
      <c r="A95" s="21" t="s">
        <v>0</v>
      </c>
      <c r="B95" s="21" t="s">
        <v>115</v>
      </c>
      <c r="C95" s="22" t="s">
        <v>116</v>
      </c>
      <c r="D95" s="23">
        <f>SUM(D96:D99)</f>
        <v>4000</v>
      </c>
      <c r="E95" s="23">
        <f t="shared" ref="E95:F95" si="29">SUM(E96:E99)</f>
        <v>143</v>
      </c>
      <c r="F95" s="23">
        <f t="shared" si="29"/>
        <v>4143</v>
      </c>
    </row>
    <row r="96" spans="1:6" s="84" customFormat="1" ht="15" customHeight="1" x14ac:dyDescent="0.25">
      <c r="A96" s="24" t="s">
        <v>614</v>
      </c>
      <c r="B96" s="24">
        <v>66311</v>
      </c>
      <c r="C96" s="25" t="s">
        <v>571</v>
      </c>
      <c r="D96" s="26">
        <v>500</v>
      </c>
      <c r="E96" s="26"/>
      <c r="F96" s="26">
        <f>D96+E96</f>
        <v>500</v>
      </c>
    </row>
    <row r="97" spans="1:6" ht="15" customHeight="1" x14ac:dyDescent="0.25">
      <c r="A97" s="24" t="s">
        <v>117</v>
      </c>
      <c r="B97" s="24" t="s">
        <v>118</v>
      </c>
      <c r="C97" s="25" t="s">
        <v>119</v>
      </c>
      <c r="D97" s="26">
        <v>2500</v>
      </c>
      <c r="E97" s="26">
        <v>143</v>
      </c>
      <c r="F97" s="26">
        <f>D97+E97</f>
        <v>2643</v>
      </c>
    </row>
    <row r="98" spans="1:6" ht="15" customHeight="1" x14ac:dyDescent="0.25">
      <c r="A98" s="24" t="s">
        <v>120</v>
      </c>
      <c r="B98" s="24" t="s">
        <v>121</v>
      </c>
      <c r="C98" s="25" t="s">
        <v>122</v>
      </c>
      <c r="D98" s="26">
        <v>500</v>
      </c>
      <c r="E98" s="26"/>
      <c r="F98" s="26">
        <f>D98+E98</f>
        <v>500</v>
      </c>
    </row>
    <row r="99" spans="1:6" ht="15" customHeight="1" x14ac:dyDescent="0.25">
      <c r="A99" s="24" t="s">
        <v>123</v>
      </c>
      <c r="B99" s="24" t="s">
        <v>124</v>
      </c>
      <c r="C99" s="25" t="s">
        <v>125</v>
      </c>
      <c r="D99" s="26">
        <v>500</v>
      </c>
      <c r="E99" s="26"/>
      <c r="F99" s="26">
        <f>D99+E99</f>
        <v>500</v>
      </c>
    </row>
    <row r="100" spans="1:6" ht="11.25" customHeight="1" x14ac:dyDescent="0.25"/>
  </sheetData>
  <mergeCells count="3">
    <mergeCell ref="A1:D1"/>
    <mergeCell ref="A3:D3"/>
    <mergeCell ref="A9:F9"/>
  </mergeCells>
  <pageMargins left="0.39370078740157483" right="0.19685039370078741" top="0.39370078740157483" bottom="0.62992125984251968" header="0.39370078740157483" footer="0.39370078740157483"/>
  <pageSetup paperSize="9" scale="90" orientation="portrait" horizontalDpi="300" verticalDpi="300" r:id="rId1"/>
  <headerFooter alignWithMargins="0">
    <oddFooter>&amp;L&amp;"Arial,Regular"&amp;8 LC147RP-IRP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2"/>
  <sheetViews>
    <sheetView showGridLines="0" zoomScaleNormal="100" zoomScaleSheetLayoutView="100" workbookViewId="0">
      <selection activeCell="C1" sqref="C1"/>
    </sheetView>
  </sheetViews>
  <sheetFormatPr defaultRowHeight="15" x14ac:dyDescent="0.25"/>
  <cols>
    <col min="1" max="1" width="10.7109375" customWidth="1"/>
    <col min="2" max="2" width="12.140625" customWidth="1"/>
    <col min="3" max="3" width="47.28515625" customWidth="1"/>
    <col min="4" max="6" width="11" customWidth="1"/>
    <col min="8" max="8" width="10.140625" style="78" bestFit="1" customWidth="1"/>
    <col min="9" max="9" width="9.28515625" bestFit="1" customWidth="1"/>
  </cols>
  <sheetData>
    <row r="1" spans="1:8" x14ac:dyDescent="0.25">
      <c r="A1" s="1" t="s">
        <v>1</v>
      </c>
      <c r="B1" s="1" t="s">
        <v>2</v>
      </c>
      <c r="C1" s="1" t="s">
        <v>126</v>
      </c>
      <c r="D1" s="2" t="s">
        <v>4</v>
      </c>
      <c r="E1" s="36" t="s">
        <v>506</v>
      </c>
      <c r="F1" s="91" t="s">
        <v>565</v>
      </c>
    </row>
    <row r="2" spans="1:8" x14ac:dyDescent="0.25">
      <c r="A2" s="3" t="s">
        <v>0</v>
      </c>
      <c r="B2" s="3" t="s">
        <v>0</v>
      </c>
      <c r="C2" s="4" t="s">
        <v>127</v>
      </c>
      <c r="D2" s="5"/>
      <c r="E2" s="5"/>
      <c r="F2" s="5"/>
    </row>
    <row r="3" spans="1:8" x14ac:dyDescent="0.25">
      <c r="A3" s="6" t="s">
        <v>6</v>
      </c>
      <c r="B3" s="6" t="s">
        <v>7</v>
      </c>
      <c r="C3" s="7" t="s">
        <v>8</v>
      </c>
      <c r="D3" s="8"/>
      <c r="E3" s="8"/>
      <c r="F3" s="8"/>
    </row>
    <row r="4" spans="1:8" x14ac:dyDescent="0.25">
      <c r="A4" s="9" t="s">
        <v>9</v>
      </c>
      <c r="B4" s="9" t="s">
        <v>128</v>
      </c>
      <c r="C4" s="10" t="s">
        <v>129</v>
      </c>
      <c r="D4" s="11">
        <f>D5</f>
        <v>2460210</v>
      </c>
      <c r="E4" s="11">
        <f t="shared" ref="E4:F5" si="0">E5</f>
        <v>65312.25</v>
      </c>
      <c r="F4" s="11">
        <f t="shared" si="0"/>
        <v>2525522.2500000005</v>
      </c>
    </row>
    <row r="5" spans="1:8" ht="22.5" x14ac:dyDescent="0.25">
      <c r="A5" s="12" t="s">
        <v>12</v>
      </c>
      <c r="B5" s="12" t="s">
        <v>130</v>
      </c>
      <c r="C5" s="13" t="s">
        <v>131</v>
      </c>
      <c r="D5" s="14">
        <f>D6</f>
        <v>2460210</v>
      </c>
      <c r="E5" s="14">
        <f t="shared" si="0"/>
        <v>65312.25</v>
      </c>
      <c r="F5" s="14">
        <f t="shared" si="0"/>
        <v>2525522.2500000005</v>
      </c>
    </row>
    <row r="6" spans="1:8" ht="22.5" x14ac:dyDescent="0.25">
      <c r="A6" s="27" t="s">
        <v>132</v>
      </c>
      <c r="B6" s="27" t="s">
        <v>133</v>
      </c>
      <c r="C6" s="28" t="s">
        <v>8</v>
      </c>
      <c r="D6" s="29">
        <f>D19+D13+D136+D7+D381</f>
        <v>2460210</v>
      </c>
      <c r="E6" s="29">
        <f t="shared" ref="E6:F6" si="1">E19+E13+E136+E7+E381</f>
        <v>65312.25</v>
      </c>
      <c r="F6" s="29">
        <f t="shared" si="1"/>
        <v>2525522.2500000005</v>
      </c>
    </row>
    <row r="7" spans="1:8" s="37" customFormat="1" x14ac:dyDescent="0.25">
      <c r="A7" s="18" t="s">
        <v>15</v>
      </c>
      <c r="B7" s="38" t="s">
        <v>508</v>
      </c>
      <c r="C7" s="39" t="s">
        <v>510</v>
      </c>
      <c r="D7" s="20">
        <f>D8</f>
        <v>0</v>
      </c>
      <c r="E7" s="20">
        <f t="shared" ref="E7:F7" si="2">E8</f>
        <v>5601.27</v>
      </c>
      <c r="F7" s="20">
        <f t="shared" si="2"/>
        <v>5601.27</v>
      </c>
      <c r="H7" s="78"/>
    </row>
    <row r="8" spans="1:8" s="37" customFormat="1" x14ac:dyDescent="0.25">
      <c r="A8" s="21" t="s">
        <v>0</v>
      </c>
      <c r="B8" s="21" t="s">
        <v>32</v>
      </c>
      <c r="C8" s="22" t="s">
        <v>33</v>
      </c>
      <c r="D8" s="23">
        <f>D9</f>
        <v>0</v>
      </c>
      <c r="E8" s="23">
        <f t="shared" ref="E8:F11" si="3">E9</f>
        <v>5601.27</v>
      </c>
      <c r="F8" s="23">
        <f t="shared" si="3"/>
        <v>5601.27</v>
      </c>
      <c r="H8" s="78"/>
    </row>
    <row r="9" spans="1:8" s="37" customFormat="1" x14ac:dyDescent="0.25">
      <c r="A9" s="21" t="s">
        <v>0</v>
      </c>
      <c r="B9" s="21" t="s">
        <v>34</v>
      </c>
      <c r="C9" s="22" t="s">
        <v>35</v>
      </c>
      <c r="D9" s="23">
        <f>D10</f>
        <v>0</v>
      </c>
      <c r="E9" s="23">
        <f t="shared" si="3"/>
        <v>5601.27</v>
      </c>
      <c r="F9" s="23">
        <f t="shared" si="3"/>
        <v>5601.27</v>
      </c>
      <c r="H9" s="78"/>
    </row>
    <row r="10" spans="1:8" s="37" customFormat="1" x14ac:dyDescent="0.25">
      <c r="A10" s="21" t="s">
        <v>0</v>
      </c>
      <c r="B10" s="21" t="s">
        <v>36</v>
      </c>
      <c r="C10" s="22" t="s">
        <v>37</v>
      </c>
      <c r="D10" s="23">
        <f>D11</f>
        <v>0</v>
      </c>
      <c r="E10" s="23">
        <f t="shared" si="3"/>
        <v>5601.27</v>
      </c>
      <c r="F10" s="23">
        <f t="shared" si="3"/>
        <v>5601.27</v>
      </c>
      <c r="H10" s="78"/>
    </row>
    <row r="11" spans="1:8" s="37" customFormat="1" x14ac:dyDescent="0.25">
      <c r="A11" s="21" t="s">
        <v>0</v>
      </c>
      <c r="B11" s="21">
        <v>9222</v>
      </c>
      <c r="C11" s="44" t="s">
        <v>516</v>
      </c>
      <c r="D11" s="23">
        <f>D12</f>
        <v>0</v>
      </c>
      <c r="E11" s="23">
        <f t="shared" si="3"/>
        <v>5601.27</v>
      </c>
      <c r="F11" s="23">
        <f t="shared" si="3"/>
        <v>5601.27</v>
      </c>
      <c r="H11" s="78"/>
    </row>
    <row r="12" spans="1:8" s="84" customFormat="1" x14ac:dyDescent="0.25">
      <c r="A12" s="50" t="s">
        <v>517</v>
      </c>
      <c r="B12" s="50">
        <v>92221</v>
      </c>
      <c r="C12" s="51" t="s">
        <v>518</v>
      </c>
      <c r="D12" s="52">
        <v>0</v>
      </c>
      <c r="E12" s="52">
        <v>5601.27</v>
      </c>
      <c r="F12" s="52">
        <f>D12+E12</f>
        <v>5601.27</v>
      </c>
      <c r="H12" s="78"/>
    </row>
    <row r="13" spans="1:8" s="84" customFormat="1" x14ac:dyDescent="0.25">
      <c r="A13" s="97" t="s">
        <v>15</v>
      </c>
      <c r="B13" s="97" t="s">
        <v>512</v>
      </c>
      <c r="C13" s="98" t="s">
        <v>618</v>
      </c>
      <c r="D13" s="99">
        <f>D14</f>
        <v>0</v>
      </c>
      <c r="E13" s="99">
        <f t="shared" ref="E13:F17" si="4">E14</f>
        <v>142.63999999999999</v>
      </c>
      <c r="F13" s="99">
        <f t="shared" si="4"/>
        <v>142.63999999999999</v>
      </c>
      <c r="H13" s="78"/>
    </row>
    <row r="14" spans="1:8" s="84" customFormat="1" x14ac:dyDescent="0.25">
      <c r="A14" s="47" t="s">
        <v>0</v>
      </c>
      <c r="B14" s="47" t="s">
        <v>32</v>
      </c>
      <c r="C14" s="48" t="s">
        <v>33</v>
      </c>
      <c r="D14" s="49">
        <f>D15</f>
        <v>0</v>
      </c>
      <c r="E14" s="49">
        <f t="shared" si="4"/>
        <v>142.63999999999999</v>
      </c>
      <c r="F14" s="49">
        <f t="shared" si="4"/>
        <v>142.63999999999999</v>
      </c>
      <c r="H14" s="78"/>
    </row>
    <row r="15" spans="1:8" s="84" customFormat="1" x14ac:dyDescent="0.25">
      <c r="A15" s="47" t="s">
        <v>0</v>
      </c>
      <c r="B15" s="47" t="s">
        <v>34</v>
      </c>
      <c r="C15" s="48" t="s">
        <v>35</v>
      </c>
      <c r="D15" s="49">
        <f>D16</f>
        <v>0</v>
      </c>
      <c r="E15" s="49">
        <f t="shared" si="4"/>
        <v>142.63999999999999</v>
      </c>
      <c r="F15" s="49">
        <f t="shared" si="4"/>
        <v>142.63999999999999</v>
      </c>
      <c r="H15" s="78"/>
    </row>
    <row r="16" spans="1:8" s="84" customFormat="1" x14ac:dyDescent="0.25">
      <c r="A16" s="47" t="s">
        <v>0</v>
      </c>
      <c r="B16" s="47" t="s">
        <v>36</v>
      </c>
      <c r="C16" s="48" t="s">
        <v>37</v>
      </c>
      <c r="D16" s="49">
        <f>D17</f>
        <v>0</v>
      </c>
      <c r="E16" s="49">
        <f t="shared" si="4"/>
        <v>142.63999999999999</v>
      </c>
      <c r="F16" s="49">
        <f t="shared" si="4"/>
        <v>142.63999999999999</v>
      </c>
      <c r="H16" s="78"/>
    </row>
    <row r="17" spans="1:8" s="84" customFormat="1" x14ac:dyDescent="0.25">
      <c r="A17" s="47" t="s">
        <v>0</v>
      </c>
      <c r="B17" s="47">
        <v>9222</v>
      </c>
      <c r="C17" s="48" t="s">
        <v>516</v>
      </c>
      <c r="D17" s="49">
        <f>D18</f>
        <v>0</v>
      </c>
      <c r="E17" s="49">
        <f t="shared" si="4"/>
        <v>142.63999999999999</v>
      </c>
      <c r="F17" s="49">
        <f t="shared" si="4"/>
        <v>142.63999999999999</v>
      </c>
      <c r="H17" s="78"/>
    </row>
    <row r="18" spans="1:8" s="84" customFormat="1" x14ac:dyDescent="0.25">
      <c r="A18" s="50" t="s">
        <v>619</v>
      </c>
      <c r="B18" s="50">
        <v>92221</v>
      </c>
      <c r="C18" s="51" t="s">
        <v>518</v>
      </c>
      <c r="D18" s="52">
        <v>0</v>
      </c>
      <c r="E18" s="52">
        <v>142.63999999999999</v>
      </c>
      <c r="F18" s="52">
        <f>D18+E18</f>
        <v>142.63999999999999</v>
      </c>
      <c r="H18" s="78"/>
    </row>
    <row r="19" spans="1:8" x14ac:dyDescent="0.25">
      <c r="A19" s="30" t="s">
        <v>134</v>
      </c>
      <c r="B19" s="30" t="s">
        <v>135</v>
      </c>
      <c r="C19" s="31" t="s">
        <v>136</v>
      </c>
      <c r="D19" s="32">
        <f>D20+D113+D128</f>
        <v>122760</v>
      </c>
      <c r="E19" s="32">
        <f t="shared" ref="E19:F19" si="5">E20+E113+E128</f>
        <v>0</v>
      </c>
      <c r="F19" s="32">
        <f t="shared" si="5"/>
        <v>122760</v>
      </c>
    </row>
    <row r="20" spans="1:8" x14ac:dyDescent="0.25">
      <c r="A20" s="33" t="s">
        <v>137</v>
      </c>
      <c r="B20" s="33" t="s">
        <v>138</v>
      </c>
      <c r="C20" s="34" t="s">
        <v>139</v>
      </c>
      <c r="D20" s="35">
        <f>D21</f>
        <v>110960</v>
      </c>
      <c r="E20" s="35">
        <f t="shared" ref="E20:F22" si="6">E21</f>
        <v>0</v>
      </c>
      <c r="F20" s="35">
        <f t="shared" si="6"/>
        <v>110960</v>
      </c>
    </row>
    <row r="21" spans="1:8" x14ac:dyDescent="0.25">
      <c r="A21" s="15" t="s">
        <v>15</v>
      </c>
      <c r="B21" s="15" t="s">
        <v>140</v>
      </c>
      <c r="C21" s="16" t="s">
        <v>141</v>
      </c>
      <c r="D21" s="17">
        <f>D22</f>
        <v>110960</v>
      </c>
      <c r="E21" s="17">
        <f t="shared" si="6"/>
        <v>0</v>
      </c>
      <c r="F21" s="17">
        <f t="shared" si="6"/>
        <v>110960</v>
      </c>
    </row>
    <row r="22" spans="1:8" x14ac:dyDescent="0.25">
      <c r="A22" s="18" t="s">
        <v>15</v>
      </c>
      <c r="B22" s="18" t="s">
        <v>142</v>
      </c>
      <c r="C22" s="19" t="s">
        <v>143</v>
      </c>
      <c r="D22" s="20">
        <f>D23</f>
        <v>110960</v>
      </c>
      <c r="E22" s="20">
        <f t="shared" si="6"/>
        <v>0</v>
      </c>
      <c r="F22" s="20">
        <f t="shared" si="6"/>
        <v>110960</v>
      </c>
    </row>
    <row r="23" spans="1:8" x14ac:dyDescent="0.25">
      <c r="A23" s="21" t="s">
        <v>0</v>
      </c>
      <c r="B23" s="21" t="s">
        <v>144</v>
      </c>
      <c r="C23" s="22" t="s">
        <v>145</v>
      </c>
      <c r="D23" s="23">
        <f>D24+D105+D109</f>
        <v>110960</v>
      </c>
      <c r="E23" s="23">
        <f t="shared" ref="E23:F23" si="7">E24+E105+E109</f>
        <v>0</v>
      </c>
      <c r="F23" s="23">
        <f t="shared" si="7"/>
        <v>110960</v>
      </c>
    </row>
    <row r="24" spans="1:8" x14ac:dyDescent="0.25">
      <c r="A24" s="21" t="s">
        <v>0</v>
      </c>
      <c r="B24" s="21" t="s">
        <v>146</v>
      </c>
      <c r="C24" s="22" t="s">
        <v>147</v>
      </c>
      <c r="D24" s="23">
        <f>D25+D35+D54+D88+D91</f>
        <v>108410</v>
      </c>
      <c r="E24" s="23">
        <f t="shared" ref="E24:F24" si="8">E25+E35+E54+E88+E91</f>
        <v>0</v>
      </c>
      <c r="F24" s="23">
        <f t="shared" si="8"/>
        <v>108410</v>
      </c>
    </row>
    <row r="25" spans="1:8" s="84" customFormat="1" x14ac:dyDescent="0.25">
      <c r="A25" s="47" t="s">
        <v>0</v>
      </c>
      <c r="B25" s="47" t="s">
        <v>148</v>
      </c>
      <c r="C25" s="48" t="s">
        <v>149</v>
      </c>
      <c r="D25" s="49">
        <f>D26+D30+D33</f>
        <v>13650</v>
      </c>
      <c r="E25" s="49">
        <f t="shared" ref="E25:F25" si="9">E26+E30+E33</f>
        <v>0</v>
      </c>
      <c r="F25" s="49">
        <f t="shared" si="9"/>
        <v>13650</v>
      </c>
      <c r="H25" s="78"/>
    </row>
    <row r="26" spans="1:8" s="84" customFormat="1" x14ac:dyDescent="0.25">
      <c r="A26" s="47" t="s">
        <v>0</v>
      </c>
      <c r="B26" s="47" t="s">
        <v>150</v>
      </c>
      <c r="C26" s="48" t="s">
        <v>151</v>
      </c>
      <c r="D26" s="49">
        <f>SUM(D27:D29)</f>
        <v>11150</v>
      </c>
      <c r="E26" s="49">
        <f t="shared" ref="E26:F26" si="10">SUM(E27:E29)</f>
        <v>0</v>
      </c>
      <c r="F26" s="49">
        <f t="shared" si="10"/>
        <v>11150</v>
      </c>
      <c r="H26" s="78"/>
    </row>
    <row r="27" spans="1:8" s="84" customFormat="1" x14ac:dyDescent="0.25">
      <c r="A27" s="50" t="s">
        <v>152</v>
      </c>
      <c r="B27" s="50" t="s">
        <v>153</v>
      </c>
      <c r="C27" s="51" t="s">
        <v>154</v>
      </c>
      <c r="D27" s="52">
        <v>4550</v>
      </c>
      <c r="E27" s="52"/>
      <c r="F27" s="52">
        <f>D27+E27</f>
        <v>4550</v>
      </c>
      <c r="H27" s="78"/>
    </row>
    <row r="28" spans="1:8" s="84" customFormat="1" x14ac:dyDescent="0.25">
      <c r="A28" s="50" t="s">
        <v>155</v>
      </c>
      <c r="B28" s="50" t="s">
        <v>156</v>
      </c>
      <c r="C28" s="51" t="s">
        <v>157</v>
      </c>
      <c r="D28" s="52">
        <v>4200</v>
      </c>
      <c r="E28" s="52"/>
      <c r="F28" s="52">
        <f>D28+E28</f>
        <v>4200</v>
      </c>
      <c r="H28" s="78"/>
    </row>
    <row r="29" spans="1:8" s="84" customFormat="1" x14ac:dyDescent="0.25">
      <c r="A29" s="50" t="s">
        <v>158</v>
      </c>
      <c r="B29" s="50" t="s">
        <v>159</v>
      </c>
      <c r="C29" s="51" t="s">
        <v>160</v>
      </c>
      <c r="D29" s="52">
        <v>2400</v>
      </c>
      <c r="E29" s="52"/>
      <c r="F29" s="52">
        <f>D29+E29</f>
        <v>2400</v>
      </c>
      <c r="H29" s="78"/>
    </row>
    <row r="30" spans="1:8" s="84" customFormat="1" x14ac:dyDescent="0.25">
      <c r="A30" s="47" t="s">
        <v>0</v>
      </c>
      <c r="B30" s="47" t="s">
        <v>161</v>
      </c>
      <c r="C30" s="48" t="s">
        <v>162</v>
      </c>
      <c r="D30" s="49">
        <f>SUM(D31:D32)</f>
        <v>1200</v>
      </c>
      <c r="E30" s="49">
        <f t="shared" ref="E30:F30" si="11">SUM(E31:E32)</f>
        <v>0</v>
      </c>
      <c r="F30" s="49">
        <f t="shared" si="11"/>
        <v>1200</v>
      </c>
      <c r="H30" s="78"/>
    </row>
    <row r="31" spans="1:8" s="84" customFormat="1" x14ac:dyDescent="0.25">
      <c r="A31" s="50" t="s">
        <v>163</v>
      </c>
      <c r="B31" s="50" t="s">
        <v>164</v>
      </c>
      <c r="C31" s="51" t="s">
        <v>165</v>
      </c>
      <c r="D31" s="52">
        <v>1200</v>
      </c>
      <c r="E31" s="52"/>
      <c r="F31" s="52">
        <f>D31+E31</f>
        <v>1200</v>
      </c>
      <c r="H31" s="78"/>
    </row>
    <row r="32" spans="1:8" s="84" customFormat="1" x14ac:dyDescent="0.25">
      <c r="A32" s="50" t="s">
        <v>534</v>
      </c>
      <c r="B32" s="50">
        <v>32132</v>
      </c>
      <c r="C32" s="51" t="s">
        <v>535</v>
      </c>
      <c r="D32" s="52"/>
      <c r="E32" s="52"/>
      <c r="F32" s="52">
        <f>D32+E32</f>
        <v>0</v>
      </c>
      <c r="H32" s="78"/>
    </row>
    <row r="33" spans="1:9" s="84" customFormat="1" x14ac:dyDescent="0.25">
      <c r="A33" s="47" t="s">
        <v>0</v>
      </c>
      <c r="B33" s="47" t="s">
        <v>166</v>
      </c>
      <c r="C33" s="48" t="s">
        <v>167</v>
      </c>
      <c r="D33" s="49">
        <f>D34</f>
        <v>1300</v>
      </c>
      <c r="E33" s="49">
        <f t="shared" ref="E33:F33" si="12">E34</f>
        <v>0</v>
      </c>
      <c r="F33" s="49">
        <f t="shared" si="12"/>
        <v>1300</v>
      </c>
      <c r="H33" s="78"/>
    </row>
    <row r="34" spans="1:9" s="84" customFormat="1" x14ac:dyDescent="0.25">
      <c r="A34" s="50" t="s">
        <v>168</v>
      </c>
      <c r="B34" s="50" t="s">
        <v>169</v>
      </c>
      <c r="C34" s="51" t="s">
        <v>170</v>
      </c>
      <c r="D34" s="52">
        <v>1300</v>
      </c>
      <c r="E34" s="52"/>
      <c r="F34" s="52">
        <f>D34+E34</f>
        <v>1300</v>
      </c>
      <c r="H34" s="78"/>
    </row>
    <row r="35" spans="1:9" s="84" customFormat="1" x14ac:dyDescent="0.25">
      <c r="A35" s="47" t="s">
        <v>0</v>
      </c>
      <c r="B35" s="47" t="s">
        <v>171</v>
      </c>
      <c r="C35" s="48" t="s">
        <v>172</v>
      </c>
      <c r="D35" s="49">
        <f>D36+D42+D47+D50+D52</f>
        <v>42080</v>
      </c>
      <c r="E35" s="49">
        <f t="shared" ref="E35:F35" si="13">E36+E42+E47+E50+E52</f>
        <v>0</v>
      </c>
      <c r="F35" s="49">
        <f t="shared" si="13"/>
        <v>42080</v>
      </c>
      <c r="H35" s="78"/>
    </row>
    <row r="36" spans="1:9" s="84" customFormat="1" x14ac:dyDescent="0.25">
      <c r="A36" s="47" t="s">
        <v>0</v>
      </c>
      <c r="B36" s="47" t="s">
        <v>173</v>
      </c>
      <c r="C36" s="48" t="s">
        <v>174</v>
      </c>
      <c r="D36" s="49">
        <f>SUM(D37:D41)</f>
        <v>14350</v>
      </c>
      <c r="E36" s="49">
        <f t="shared" ref="E36:F36" si="14">SUM(E37:E41)</f>
        <v>0</v>
      </c>
      <c r="F36" s="49">
        <f t="shared" si="14"/>
        <v>14350</v>
      </c>
      <c r="H36" s="78"/>
    </row>
    <row r="37" spans="1:9" s="84" customFormat="1" x14ac:dyDescent="0.25">
      <c r="A37" s="50" t="s">
        <v>175</v>
      </c>
      <c r="B37" s="50" t="s">
        <v>176</v>
      </c>
      <c r="C37" s="51" t="s">
        <v>177</v>
      </c>
      <c r="D37" s="52">
        <v>6000</v>
      </c>
      <c r="E37" s="52"/>
      <c r="F37" s="52">
        <f>D37+E37</f>
        <v>6000</v>
      </c>
      <c r="H37" s="78"/>
    </row>
    <row r="38" spans="1:9" s="84" customFormat="1" x14ac:dyDescent="0.25">
      <c r="A38" s="50" t="s">
        <v>178</v>
      </c>
      <c r="B38" s="50" t="s">
        <v>179</v>
      </c>
      <c r="C38" s="51" t="s">
        <v>180</v>
      </c>
      <c r="D38" s="52">
        <v>1400</v>
      </c>
      <c r="E38" s="52"/>
      <c r="F38" s="52">
        <f>D38+E38</f>
        <v>1400</v>
      </c>
      <c r="H38" s="78"/>
    </row>
    <row r="39" spans="1:9" s="84" customFormat="1" x14ac:dyDescent="0.25">
      <c r="A39" s="50" t="s">
        <v>181</v>
      </c>
      <c r="B39" s="50" t="s">
        <v>182</v>
      </c>
      <c r="C39" s="51" t="s">
        <v>183</v>
      </c>
      <c r="D39" s="52">
        <v>5000</v>
      </c>
      <c r="E39" s="52"/>
      <c r="F39" s="52">
        <f>D39+E39</f>
        <v>5000</v>
      </c>
      <c r="H39" s="78"/>
    </row>
    <row r="40" spans="1:9" s="84" customFormat="1" x14ac:dyDescent="0.25">
      <c r="A40" s="50" t="s">
        <v>184</v>
      </c>
      <c r="B40" s="50" t="s">
        <v>185</v>
      </c>
      <c r="C40" s="51" t="s">
        <v>186</v>
      </c>
      <c r="D40" s="52">
        <v>250</v>
      </c>
      <c r="E40" s="52"/>
      <c r="F40" s="52">
        <f>D40+E40</f>
        <v>250</v>
      </c>
      <c r="H40" s="78"/>
    </row>
    <row r="41" spans="1:9" s="84" customFormat="1" x14ac:dyDescent="0.25">
      <c r="A41" s="50" t="s">
        <v>187</v>
      </c>
      <c r="B41" s="50" t="s">
        <v>188</v>
      </c>
      <c r="C41" s="51" t="s">
        <v>189</v>
      </c>
      <c r="D41" s="52">
        <v>1700</v>
      </c>
      <c r="E41" s="52"/>
      <c r="F41" s="52">
        <f>D41+E41</f>
        <v>1700</v>
      </c>
      <c r="H41" s="78"/>
    </row>
    <row r="42" spans="1:9" s="84" customFormat="1" x14ac:dyDescent="0.25">
      <c r="A42" s="47" t="s">
        <v>0</v>
      </c>
      <c r="B42" s="47" t="s">
        <v>190</v>
      </c>
      <c r="C42" s="48" t="s">
        <v>191</v>
      </c>
      <c r="D42" s="49">
        <f>SUM(D43:D46)</f>
        <v>20980</v>
      </c>
      <c r="E42" s="49">
        <f t="shared" ref="E42:F42" si="15">SUM(E43:E46)</f>
        <v>0</v>
      </c>
      <c r="F42" s="49">
        <f t="shared" si="15"/>
        <v>20980</v>
      </c>
      <c r="H42" s="78"/>
    </row>
    <row r="43" spans="1:9" s="84" customFormat="1" x14ac:dyDescent="0.25">
      <c r="A43" s="50" t="s">
        <v>192</v>
      </c>
      <c r="B43" s="50" t="s">
        <v>193</v>
      </c>
      <c r="C43" s="51" t="s">
        <v>194</v>
      </c>
      <c r="D43" s="52">
        <v>9300</v>
      </c>
      <c r="E43" s="52"/>
      <c r="F43" s="52">
        <f>D43+E43</f>
        <v>9300</v>
      </c>
      <c r="H43" s="78"/>
    </row>
    <row r="44" spans="1:9" s="84" customFormat="1" x14ac:dyDescent="0.25">
      <c r="A44" s="50" t="s">
        <v>195</v>
      </c>
      <c r="B44" s="50" t="s">
        <v>196</v>
      </c>
      <c r="C44" s="51" t="s">
        <v>197</v>
      </c>
      <c r="D44" s="52">
        <v>10750</v>
      </c>
      <c r="E44" s="52"/>
      <c r="F44" s="52">
        <f>D44+E44</f>
        <v>10750</v>
      </c>
      <c r="H44" s="78"/>
      <c r="I44" s="78"/>
    </row>
    <row r="45" spans="1:9" s="84" customFormat="1" x14ac:dyDescent="0.25">
      <c r="A45" s="50" t="s">
        <v>198</v>
      </c>
      <c r="B45" s="50" t="s">
        <v>199</v>
      </c>
      <c r="C45" s="51" t="s">
        <v>200</v>
      </c>
      <c r="D45" s="52">
        <v>130</v>
      </c>
      <c r="E45" s="52"/>
      <c r="F45" s="52">
        <f>D45+E45</f>
        <v>130</v>
      </c>
      <c r="H45" s="78"/>
      <c r="I45" s="78"/>
    </row>
    <row r="46" spans="1:9" s="84" customFormat="1" x14ac:dyDescent="0.25">
      <c r="A46" s="50" t="s">
        <v>201</v>
      </c>
      <c r="B46" s="50" t="s">
        <v>202</v>
      </c>
      <c r="C46" s="51" t="s">
        <v>203</v>
      </c>
      <c r="D46" s="52">
        <v>800</v>
      </c>
      <c r="E46" s="52"/>
      <c r="F46" s="52">
        <f>D46+E46</f>
        <v>800</v>
      </c>
      <c r="H46" s="78"/>
      <c r="I46" s="78"/>
    </row>
    <row r="47" spans="1:9" s="84" customFormat="1" x14ac:dyDescent="0.25">
      <c r="A47" s="47" t="s">
        <v>0</v>
      </c>
      <c r="B47" s="47" t="s">
        <v>204</v>
      </c>
      <c r="C47" s="48" t="s">
        <v>205</v>
      </c>
      <c r="D47" s="49">
        <f>SUM(D48:D49)</f>
        <v>2950</v>
      </c>
      <c r="E47" s="49">
        <f t="shared" ref="E47:F47" si="16">SUM(E48:E49)</f>
        <v>0</v>
      </c>
      <c r="F47" s="49">
        <f t="shared" si="16"/>
        <v>2950</v>
      </c>
      <c r="H47" s="78"/>
      <c r="I47" s="78"/>
    </row>
    <row r="48" spans="1:9" s="84" customFormat="1" ht="22.5" x14ac:dyDescent="0.25">
      <c r="A48" s="50" t="s">
        <v>206</v>
      </c>
      <c r="B48" s="50" t="s">
        <v>207</v>
      </c>
      <c r="C48" s="51" t="s">
        <v>208</v>
      </c>
      <c r="D48" s="52">
        <v>2000</v>
      </c>
      <c r="E48" s="52"/>
      <c r="F48" s="52">
        <f>D48+E48</f>
        <v>2000</v>
      </c>
      <c r="H48" s="78"/>
      <c r="I48" s="78"/>
    </row>
    <row r="49" spans="1:9" s="84" customFormat="1" ht="22.5" x14ac:dyDescent="0.25">
      <c r="A49" s="50" t="s">
        <v>209</v>
      </c>
      <c r="B49" s="50" t="s">
        <v>210</v>
      </c>
      <c r="C49" s="51" t="s">
        <v>211</v>
      </c>
      <c r="D49" s="52">
        <v>950</v>
      </c>
      <c r="E49" s="52"/>
      <c r="F49" s="52">
        <f>D49+E49</f>
        <v>950</v>
      </c>
      <c r="H49" s="78"/>
      <c r="I49" s="78"/>
    </row>
    <row r="50" spans="1:9" s="84" customFormat="1" x14ac:dyDescent="0.25">
      <c r="A50" s="47" t="s">
        <v>0</v>
      </c>
      <c r="B50" s="47" t="s">
        <v>212</v>
      </c>
      <c r="C50" s="48" t="s">
        <v>213</v>
      </c>
      <c r="D50" s="49">
        <f>D51</f>
        <v>1800</v>
      </c>
      <c r="E50" s="49">
        <f t="shared" ref="E50:F50" si="17">E51</f>
        <v>0</v>
      </c>
      <c r="F50" s="49">
        <f t="shared" si="17"/>
        <v>1800</v>
      </c>
      <c r="G50" s="49"/>
      <c r="H50" s="78"/>
      <c r="I50" s="78"/>
    </row>
    <row r="51" spans="1:9" s="84" customFormat="1" x14ac:dyDescent="0.25">
      <c r="A51" s="50" t="s">
        <v>214</v>
      </c>
      <c r="B51" s="50" t="s">
        <v>215</v>
      </c>
      <c r="C51" s="51" t="s">
        <v>216</v>
      </c>
      <c r="D51" s="52">
        <v>1800</v>
      </c>
      <c r="E51" s="52"/>
      <c r="F51" s="52">
        <f>D51+E51</f>
        <v>1800</v>
      </c>
      <c r="H51" s="78"/>
      <c r="I51" s="78"/>
    </row>
    <row r="52" spans="1:9" s="84" customFormat="1" x14ac:dyDescent="0.25">
      <c r="A52" s="47" t="s">
        <v>0</v>
      </c>
      <c r="B52" s="47" t="s">
        <v>217</v>
      </c>
      <c r="C52" s="48" t="s">
        <v>218</v>
      </c>
      <c r="D52" s="49">
        <f>D53</f>
        <v>2000</v>
      </c>
      <c r="E52" s="49">
        <f t="shared" ref="E52:F52" si="18">E53</f>
        <v>0</v>
      </c>
      <c r="F52" s="49">
        <f t="shared" si="18"/>
        <v>2000</v>
      </c>
      <c r="H52" s="78"/>
      <c r="I52" s="78"/>
    </row>
    <row r="53" spans="1:9" s="84" customFormat="1" x14ac:dyDescent="0.25">
      <c r="A53" s="50" t="s">
        <v>219</v>
      </c>
      <c r="B53" s="50" t="s">
        <v>220</v>
      </c>
      <c r="C53" s="51" t="s">
        <v>218</v>
      </c>
      <c r="D53" s="52">
        <v>2000</v>
      </c>
      <c r="E53" s="52"/>
      <c r="F53" s="52">
        <f>D53+E53</f>
        <v>2000</v>
      </c>
      <c r="H53" s="78"/>
      <c r="I53" s="78"/>
    </row>
    <row r="54" spans="1:9" s="84" customFormat="1" x14ac:dyDescent="0.25">
      <c r="A54" s="47" t="s">
        <v>0</v>
      </c>
      <c r="B54" s="47" t="s">
        <v>221</v>
      </c>
      <c r="C54" s="48" t="s">
        <v>222</v>
      </c>
      <c r="D54" s="49">
        <f>D55+D60+D63+D66+D72+D74+D77+D80+D83</f>
        <v>46760</v>
      </c>
      <c r="E54" s="49">
        <f t="shared" ref="E54:F54" si="19">E55+E60+E63+E66+E72+E74+E77+E80+E83</f>
        <v>-5420</v>
      </c>
      <c r="F54" s="49">
        <f t="shared" si="19"/>
        <v>41340</v>
      </c>
      <c r="H54" s="78"/>
      <c r="I54" s="78"/>
    </row>
    <row r="55" spans="1:9" s="84" customFormat="1" x14ac:dyDescent="0.25">
      <c r="A55" s="47" t="s">
        <v>0</v>
      </c>
      <c r="B55" s="47" t="s">
        <v>223</v>
      </c>
      <c r="C55" s="48" t="s">
        <v>224</v>
      </c>
      <c r="D55" s="49">
        <f>SUM(D56:D59)</f>
        <v>4200</v>
      </c>
      <c r="E55" s="49">
        <f t="shared" ref="E55:F55" si="20">SUM(E56:E59)</f>
        <v>0</v>
      </c>
      <c r="F55" s="49">
        <f t="shared" si="20"/>
        <v>4200</v>
      </c>
      <c r="H55" s="78"/>
      <c r="I55" s="78"/>
    </row>
    <row r="56" spans="1:9" s="84" customFormat="1" x14ac:dyDescent="0.25">
      <c r="A56" s="50" t="s">
        <v>225</v>
      </c>
      <c r="B56" s="50" t="s">
        <v>226</v>
      </c>
      <c r="C56" s="51" t="s">
        <v>227</v>
      </c>
      <c r="D56" s="52">
        <v>3100</v>
      </c>
      <c r="E56" s="52"/>
      <c r="F56" s="52">
        <f>D56+E56</f>
        <v>3100</v>
      </c>
      <c r="H56" s="78"/>
      <c r="I56" s="78"/>
    </row>
    <row r="57" spans="1:9" s="84" customFormat="1" x14ac:dyDescent="0.25">
      <c r="A57" s="50" t="s">
        <v>228</v>
      </c>
      <c r="B57" s="50" t="s">
        <v>229</v>
      </c>
      <c r="C57" s="51" t="s">
        <v>230</v>
      </c>
      <c r="D57" s="52">
        <v>270</v>
      </c>
      <c r="E57" s="52"/>
      <c r="F57" s="52">
        <f>D57+E57</f>
        <v>270</v>
      </c>
      <c r="H57" s="78"/>
      <c r="I57" s="78"/>
    </row>
    <row r="58" spans="1:9" s="84" customFormat="1" x14ac:dyDescent="0.25">
      <c r="A58" s="50" t="s">
        <v>231</v>
      </c>
      <c r="B58" s="50" t="s">
        <v>232</v>
      </c>
      <c r="C58" s="51" t="s">
        <v>233</v>
      </c>
      <c r="D58" s="52">
        <v>530</v>
      </c>
      <c r="E58" s="52"/>
      <c r="F58" s="52">
        <f>D58+E58</f>
        <v>530</v>
      </c>
      <c r="H58" s="78"/>
      <c r="I58" s="78"/>
    </row>
    <row r="59" spans="1:9" s="84" customFormat="1" x14ac:dyDescent="0.25">
      <c r="A59" s="50" t="s">
        <v>234</v>
      </c>
      <c r="B59" s="50" t="s">
        <v>235</v>
      </c>
      <c r="C59" s="51" t="s">
        <v>236</v>
      </c>
      <c r="D59" s="52">
        <v>300</v>
      </c>
      <c r="E59" s="52"/>
      <c r="F59" s="52">
        <f>D59+E59</f>
        <v>300</v>
      </c>
      <c r="H59" s="78"/>
      <c r="I59" s="78"/>
    </row>
    <row r="60" spans="1:9" s="84" customFormat="1" x14ac:dyDescent="0.25">
      <c r="A60" s="47" t="s">
        <v>0</v>
      </c>
      <c r="B60" s="47" t="s">
        <v>237</v>
      </c>
      <c r="C60" s="48" t="s">
        <v>238</v>
      </c>
      <c r="D60" s="49">
        <f>SUM(D61:D62)</f>
        <v>21090</v>
      </c>
      <c r="E60" s="49">
        <f t="shared" ref="E60:F60" si="21">SUM(E61:E62)</f>
        <v>-5420</v>
      </c>
      <c r="F60" s="49">
        <f t="shared" si="21"/>
        <v>15670</v>
      </c>
      <c r="H60" s="78"/>
      <c r="I60" s="78"/>
    </row>
    <row r="61" spans="1:9" s="84" customFormat="1" x14ac:dyDescent="0.25">
      <c r="A61" s="50" t="s">
        <v>239</v>
      </c>
      <c r="B61" s="50" t="s">
        <v>240</v>
      </c>
      <c r="C61" s="51" t="s">
        <v>241</v>
      </c>
      <c r="D61" s="52">
        <v>17090</v>
      </c>
      <c r="E61" s="52">
        <v>-5420</v>
      </c>
      <c r="F61" s="52">
        <f>D61+E61</f>
        <v>11670</v>
      </c>
      <c r="H61" s="78"/>
      <c r="I61" s="78"/>
    </row>
    <row r="62" spans="1:9" s="84" customFormat="1" x14ac:dyDescent="0.25">
      <c r="A62" s="50" t="s">
        <v>242</v>
      </c>
      <c r="B62" s="50" t="s">
        <v>243</v>
      </c>
      <c r="C62" s="51" t="s">
        <v>244</v>
      </c>
      <c r="D62" s="52">
        <v>4000</v>
      </c>
      <c r="E62" s="52"/>
      <c r="F62" s="52">
        <f>D62+E62</f>
        <v>4000</v>
      </c>
      <c r="H62" s="78"/>
      <c r="I62" s="78"/>
    </row>
    <row r="63" spans="1:9" s="84" customFormat="1" x14ac:dyDescent="0.25">
      <c r="A63" s="47" t="s">
        <v>0</v>
      </c>
      <c r="B63" s="47" t="s">
        <v>245</v>
      </c>
      <c r="C63" s="48" t="s">
        <v>246</v>
      </c>
      <c r="D63" s="49">
        <f>SUM(D64:D65)</f>
        <v>290</v>
      </c>
      <c r="E63" s="49">
        <f t="shared" ref="E63:F63" si="22">SUM(E64:E65)</f>
        <v>0</v>
      </c>
      <c r="F63" s="49">
        <f t="shared" si="22"/>
        <v>290</v>
      </c>
      <c r="H63" s="78"/>
    </row>
    <row r="64" spans="1:9" s="84" customFormat="1" x14ac:dyDescent="0.25">
      <c r="A64" s="50" t="s">
        <v>247</v>
      </c>
      <c r="B64" s="50" t="s">
        <v>248</v>
      </c>
      <c r="C64" s="51" t="s">
        <v>249</v>
      </c>
      <c r="D64" s="52">
        <v>40</v>
      </c>
      <c r="E64" s="52"/>
      <c r="F64" s="52">
        <f>D64+E64</f>
        <v>40</v>
      </c>
      <c r="H64" s="78"/>
    </row>
    <row r="65" spans="1:8" s="84" customFormat="1" x14ac:dyDescent="0.25">
      <c r="A65" s="50" t="s">
        <v>530</v>
      </c>
      <c r="B65" s="50">
        <v>32339</v>
      </c>
      <c r="C65" s="51" t="s">
        <v>513</v>
      </c>
      <c r="D65" s="52">
        <v>250</v>
      </c>
      <c r="E65" s="52"/>
      <c r="F65" s="52">
        <f>D65+E65</f>
        <v>250</v>
      </c>
      <c r="H65" s="78"/>
    </row>
    <row r="66" spans="1:8" s="84" customFormat="1" x14ac:dyDescent="0.25">
      <c r="A66" s="47" t="s">
        <v>0</v>
      </c>
      <c r="B66" s="47" t="s">
        <v>250</v>
      </c>
      <c r="C66" s="48" t="s">
        <v>251</v>
      </c>
      <c r="D66" s="49">
        <f>SUM(D67:D71)</f>
        <v>8240</v>
      </c>
      <c r="E66" s="49">
        <f t="shared" ref="E66:F66" si="23">SUM(E67:E71)</f>
        <v>0</v>
      </c>
      <c r="F66" s="49">
        <f t="shared" si="23"/>
        <v>8240</v>
      </c>
      <c r="H66" s="78"/>
    </row>
    <row r="67" spans="1:8" s="84" customFormat="1" x14ac:dyDescent="0.25">
      <c r="A67" s="50" t="s">
        <v>252</v>
      </c>
      <c r="B67" s="50" t="s">
        <v>253</v>
      </c>
      <c r="C67" s="51" t="s">
        <v>254</v>
      </c>
      <c r="D67" s="52">
        <v>3600</v>
      </c>
      <c r="E67" s="52"/>
      <c r="F67" s="52">
        <f>D67+E67</f>
        <v>3600</v>
      </c>
      <c r="H67" s="78"/>
    </row>
    <row r="68" spans="1:8" s="84" customFormat="1" x14ac:dyDescent="0.25">
      <c r="A68" s="50" t="s">
        <v>255</v>
      </c>
      <c r="B68" s="50" t="s">
        <v>256</v>
      </c>
      <c r="C68" s="51" t="s">
        <v>257</v>
      </c>
      <c r="D68" s="52">
        <v>2660</v>
      </c>
      <c r="E68" s="52"/>
      <c r="F68" s="52">
        <f>D68+E68</f>
        <v>2660</v>
      </c>
      <c r="H68" s="78"/>
    </row>
    <row r="69" spans="1:8" s="84" customFormat="1" x14ac:dyDescent="0.25">
      <c r="A69" s="50" t="s">
        <v>258</v>
      </c>
      <c r="B69" s="50" t="s">
        <v>259</v>
      </c>
      <c r="C69" s="51" t="s">
        <v>260</v>
      </c>
      <c r="D69" s="52">
        <v>200</v>
      </c>
      <c r="E69" s="52"/>
      <c r="F69" s="52">
        <f>D69+E69</f>
        <v>200</v>
      </c>
      <c r="H69" s="78"/>
    </row>
    <row r="70" spans="1:8" s="84" customFormat="1" x14ac:dyDescent="0.25">
      <c r="A70" s="50" t="s">
        <v>261</v>
      </c>
      <c r="B70" s="50" t="s">
        <v>262</v>
      </c>
      <c r="C70" s="51" t="s">
        <v>263</v>
      </c>
      <c r="D70" s="52">
        <v>1200</v>
      </c>
      <c r="E70" s="52"/>
      <c r="F70" s="52">
        <f>D70+E70</f>
        <v>1200</v>
      </c>
      <c r="H70" s="78"/>
    </row>
    <row r="71" spans="1:8" s="84" customFormat="1" x14ac:dyDescent="0.25">
      <c r="A71" s="50" t="s">
        <v>264</v>
      </c>
      <c r="B71" s="50" t="s">
        <v>265</v>
      </c>
      <c r="C71" s="51" t="s">
        <v>266</v>
      </c>
      <c r="D71" s="52">
        <v>580</v>
      </c>
      <c r="E71" s="52"/>
      <c r="F71" s="52">
        <f>D71+E71</f>
        <v>580</v>
      </c>
      <c r="H71" s="78"/>
    </row>
    <row r="72" spans="1:8" s="84" customFormat="1" x14ac:dyDescent="0.25">
      <c r="A72" s="47" t="s">
        <v>0</v>
      </c>
      <c r="B72" s="47" t="s">
        <v>267</v>
      </c>
      <c r="C72" s="48" t="s">
        <v>268</v>
      </c>
      <c r="D72" s="49">
        <f>D73</f>
        <v>790</v>
      </c>
      <c r="E72" s="49">
        <f t="shared" ref="E72:F72" si="24">E73</f>
        <v>0</v>
      </c>
      <c r="F72" s="49">
        <f t="shared" si="24"/>
        <v>790</v>
      </c>
      <c r="H72" s="78"/>
    </row>
    <row r="73" spans="1:8" s="84" customFormat="1" x14ac:dyDescent="0.25">
      <c r="A73" s="50" t="s">
        <v>269</v>
      </c>
      <c r="B73" s="50" t="s">
        <v>270</v>
      </c>
      <c r="C73" s="51" t="s">
        <v>271</v>
      </c>
      <c r="D73" s="52">
        <v>790</v>
      </c>
      <c r="E73" s="52"/>
      <c r="F73" s="52">
        <f>D73+E73</f>
        <v>790</v>
      </c>
      <c r="H73" s="78"/>
    </row>
    <row r="74" spans="1:8" s="84" customFormat="1" x14ac:dyDescent="0.25">
      <c r="A74" s="47" t="s">
        <v>0</v>
      </c>
      <c r="B74" s="47" t="s">
        <v>272</v>
      </c>
      <c r="C74" s="48" t="s">
        <v>273</v>
      </c>
      <c r="D74" s="49">
        <f>SUM(D75:D76)</f>
        <v>4110</v>
      </c>
      <c r="E74" s="49">
        <f t="shared" ref="E74:F74" si="25">SUM(E75:E76)</f>
        <v>0</v>
      </c>
      <c r="F74" s="49">
        <f t="shared" si="25"/>
        <v>4110</v>
      </c>
      <c r="H74" s="78"/>
    </row>
    <row r="75" spans="1:8" s="84" customFormat="1" x14ac:dyDescent="0.25">
      <c r="A75" s="50" t="s">
        <v>274</v>
      </c>
      <c r="B75" s="50" t="s">
        <v>275</v>
      </c>
      <c r="C75" s="51" t="s">
        <v>276</v>
      </c>
      <c r="D75" s="52">
        <v>3850</v>
      </c>
      <c r="E75" s="52"/>
      <c r="F75" s="52">
        <f>D75+E75</f>
        <v>3850</v>
      </c>
      <c r="H75" s="78"/>
    </row>
    <row r="76" spans="1:8" s="84" customFormat="1" x14ac:dyDescent="0.25">
      <c r="A76" s="50" t="s">
        <v>277</v>
      </c>
      <c r="B76" s="50" t="s">
        <v>278</v>
      </c>
      <c r="C76" s="51" t="s">
        <v>279</v>
      </c>
      <c r="D76" s="52">
        <v>260</v>
      </c>
      <c r="E76" s="52"/>
      <c r="F76" s="52">
        <f>D76+E76</f>
        <v>260</v>
      </c>
      <c r="H76" s="78"/>
    </row>
    <row r="77" spans="1:8" s="84" customFormat="1" x14ac:dyDescent="0.25">
      <c r="A77" s="47" t="s">
        <v>0</v>
      </c>
      <c r="B77" s="47" t="s">
        <v>280</v>
      </c>
      <c r="C77" s="48" t="s">
        <v>281</v>
      </c>
      <c r="D77" s="49">
        <f>SUM(D78:D79)</f>
        <v>390</v>
      </c>
      <c r="E77" s="49">
        <f t="shared" ref="E77:F77" si="26">SUM(E78:E79)</f>
        <v>0</v>
      </c>
      <c r="F77" s="49">
        <f t="shared" si="26"/>
        <v>390</v>
      </c>
      <c r="H77" s="78"/>
    </row>
    <row r="78" spans="1:8" s="84" customFormat="1" x14ac:dyDescent="0.25">
      <c r="A78" s="50" t="s">
        <v>531</v>
      </c>
      <c r="B78" s="50">
        <v>32372</v>
      </c>
      <c r="C78" s="51" t="s">
        <v>464</v>
      </c>
      <c r="D78" s="52">
        <v>260</v>
      </c>
      <c r="E78" s="52"/>
      <c r="F78" s="52">
        <f>D78+E78</f>
        <v>260</v>
      </c>
      <c r="H78" s="78"/>
    </row>
    <row r="79" spans="1:8" s="84" customFormat="1" x14ac:dyDescent="0.25">
      <c r="A79" s="50" t="s">
        <v>282</v>
      </c>
      <c r="B79" s="50" t="s">
        <v>283</v>
      </c>
      <c r="C79" s="51" t="s">
        <v>284</v>
      </c>
      <c r="D79" s="52">
        <v>130</v>
      </c>
      <c r="E79" s="52"/>
      <c r="F79" s="52">
        <f>D79+E79</f>
        <v>130</v>
      </c>
      <c r="H79" s="78"/>
    </row>
    <row r="80" spans="1:8" s="84" customFormat="1" x14ac:dyDescent="0.25">
      <c r="A80" s="47" t="s">
        <v>0</v>
      </c>
      <c r="B80" s="47" t="s">
        <v>285</v>
      </c>
      <c r="C80" s="48" t="s">
        <v>286</v>
      </c>
      <c r="D80" s="49">
        <f>SUM(D81:D82)</f>
        <v>1380</v>
      </c>
      <c r="E80" s="49">
        <f t="shared" ref="E80:F80" si="27">SUM(E81:E82)</f>
        <v>0</v>
      </c>
      <c r="F80" s="49">
        <f t="shared" si="27"/>
        <v>1380</v>
      </c>
      <c r="H80" s="78"/>
    </row>
    <row r="81" spans="1:8" s="84" customFormat="1" x14ac:dyDescent="0.25">
      <c r="A81" s="50" t="s">
        <v>287</v>
      </c>
      <c r="B81" s="50" t="s">
        <v>288</v>
      </c>
      <c r="C81" s="51" t="s">
        <v>289</v>
      </c>
      <c r="D81" s="52">
        <v>1300</v>
      </c>
      <c r="E81" s="52"/>
      <c r="F81" s="52">
        <f>D81+E81</f>
        <v>1300</v>
      </c>
      <c r="H81" s="78"/>
    </row>
    <row r="82" spans="1:8" s="84" customFormat="1" x14ac:dyDescent="0.25">
      <c r="A82" s="50" t="s">
        <v>290</v>
      </c>
      <c r="B82" s="50" t="s">
        <v>291</v>
      </c>
      <c r="C82" s="51" t="s">
        <v>292</v>
      </c>
      <c r="D82" s="52">
        <v>80</v>
      </c>
      <c r="E82" s="52"/>
      <c r="F82" s="52">
        <f>D82+E82</f>
        <v>80</v>
      </c>
      <c r="H82" s="78"/>
    </row>
    <row r="83" spans="1:8" s="84" customFormat="1" x14ac:dyDescent="0.25">
      <c r="A83" s="47" t="s">
        <v>0</v>
      </c>
      <c r="B83" s="47" t="s">
        <v>293</v>
      </c>
      <c r="C83" s="48" t="s">
        <v>294</v>
      </c>
      <c r="D83" s="49">
        <f>SUM(D84:D87)</f>
        <v>6270</v>
      </c>
      <c r="E83" s="49">
        <f t="shared" ref="E83:F83" si="28">SUM(E84:E87)</f>
        <v>0</v>
      </c>
      <c r="F83" s="49">
        <f t="shared" si="28"/>
        <v>6270</v>
      </c>
      <c r="H83" s="78"/>
    </row>
    <row r="84" spans="1:8" s="84" customFormat="1" x14ac:dyDescent="0.25">
      <c r="A84" s="50" t="s">
        <v>295</v>
      </c>
      <c r="B84" s="50" t="s">
        <v>296</v>
      </c>
      <c r="C84" s="51" t="s">
        <v>297</v>
      </c>
      <c r="D84" s="52">
        <v>320</v>
      </c>
      <c r="E84" s="52"/>
      <c r="F84" s="52">
        <f>D84+E84</f>
        <v>320</v>
      </c>
      <c r="H84" s="78"/>
    </row>
    <row r="85" spans="1:8" s="84" customFormat="1" x14ac:dyDescent="0.25">
      <c r="A85" s="50" t="s">
        <v>298</v>
      </c>
      <c r="B85" s="50" t="s">
        <v>299</v>
      </c>
      <c r="C85" s="51" t="s">
        <v>300</v>
      </c>
      <c r="D85" s="52">
        <v>200</v>
      </c>
      <c r="E85" s="52"/>
      <c r="F85" s="52">
        <f>D85+E85</f>
        <v>200</v>
      </c>
      <c r="H85" s="78"/>
    </row>
    <row r="86" spans="1:8" s="84" customFormat="1" x14ac:dyDescent="0.25">
      <c r="A86" s="50" t="s">
        <v>301</v>
      </c>
      <c r="B86" s="50" t="s">
        <v>302</v>
      </c>
      <c r="C86" s="51" t="s">
        <v>303</v>
      </c>
      <c r="D86" s="52">
        <v>50</v>
      </c>
      <c r="E86" s="52"/>
      <c r="F86" s="52">
        <f>D86+E86</f>
        <v>50</v>
      </c>
      <c r="H86" s="78"/>
    </row>
    <row r="87" spans="1:8" s="84" customFormat="1" x14ac:dyDescent="0.25">
      <c r="A87" s="50" t="s">
        <v>304</v>
      </c>
      <c r="B87" s="50" t="s">
        <v>305</v>
      </c>
      <c r="C87" s="51" t="s">
        <v>306</v>
      </c>
      <c r="D87" s="52">
        <v>5700</v>
      </c>
      <c r="E87" s="52"/>
      <c r="F87" s="52">
        <f>D87+E87</f>
        <v>5700</v>
      </c>
      <c r="H87" s="78"/>
    </row>
    <row r="88" spans="1:8" s="84" customFormat="1" x14ac:dyDescent="0.25">
      <c r="A88" s="47" t="s">
        <v>0</v>
      </c>
      <c r="B88" s="47" t="s">
        <v>307</v>
      </c>
      <c r="C88" s="48" t="s">
        <v>308</v>
      </c>
      <c r="D88" s="49">
        <f>D89</f>
        <v>60</v>
      </c>
      <c r="E88" s="49">
        <f t="shared" ref="E88:F89" si="29">E89</f>
        <v>0</v>
      </c>
      <c r="F88" s="49">
        <f t="shared" si="29"/>
        <v>60</v>
      </c>
      <c r="H88" s="78"/>
    </row>
    <row r="89" spans="1:8" s="84" customFormat="1" x14ac:dyDescent="0.25">
      <c r="A89" s="47" t="s">
        <v>0</v>
      </c>
      <c r="B89" s="47" t="s">
        <v>309</v>
      </c>
      <c r="C89" s="48" t="s">
        <v>308</v>
      </c>
      <c r="D89" s="49">
        <f>D90</f>
        <v>60</v>
      </c>
      <c r="E89" s="49">
        <f t="shared" si="29"/>
        <v>0</v>
      </c>
      <c r="F89" s="49">
        <f t="shared" si="29"/>
        <v>60</v>
      </c>
      <c r="G89" s="49"/>
      <c r="H89" s="78"/>
    </row>
    <row r="90" spans="1:8" s="84" customFormat="1" x14ac:dyDescent="0.25">
      <c r="A90" s="50" t="s">
        <v>310</v>
      </c>
      <c r="B90" s="50" t="s">
        <v>311</v>
      </c>
      <c r="C90" s="51" t="s">
        <v>312</v>
      </c>
      <c r="D90" s="52">
        <v>60</v>
      </c>
      <c r="E90" s="52"/>
      <c r="F90" s="52">
        <f>D90+E90</f>
        <v>60</v>
      </c>
      <c r="H90" s="78"/>
    </row>
    <row r="91" spans="1:8" s="84" customFormat="1" x14ac:dyDescent="0.25">
      <c r="A91" s="47" t="s">
        <v>0</v>
      </c>
      <c r="B91" s="47" t="s">
        <v>313</v>
      </c>
      <c r="C91" s="48" t="s">
        <v>314</v>
      </c>
      <c r="D91" s="49">
        <f>D92+D94+D96+D98+D102</f>
        <v>5860</v>
      </c>
      <c r="E91" s="49">
        <f t="shared" ref="E91:F91" si="30">E92+E94+E96+E98+E102</f>
        <v>5420</v>
      </c>
      <c r="F91" s="49">
        <f t="shared" si="30"/>
        <v>11280</v>
      </c>
      <c r="H91" s="78"/>
    </row>
    <row r="92" spans="1:8" s="84" customFormat="1" x14ac:dyDescent="0.25">
      <c r="A92" s="47" t="s">
        <v>0</v>
      </c>
      <c r="B92" s="47" t="s">
        <v>315</v>
      </c>
      <c r="C92" s="48" t="s">
        <v>316</v>
      </c>
      <c r="D92" s="49">
        <f>D93</f>
        <v>1430</v>
      </c>
      <c r="E92" s="49">
        <f t="shared" ref="E92:F92" si="31">E93</f>
        <v>5420</v>
      </c>
      <c r="F92" s="49">
        <f t="shared" si="31"/>
        <v>6850</v>
      </c>
      <c r="H92" s="78"/>
    </row>
    <row r="93" spans="1:8" s="84" customFormat="1" x14ac:dyDescent="0.25">
      <c r="A93" s="50" t="s">
        <v>317</v>
      </c>
      <c r="B93" s="50" t="s">
        <v>318</v>
      </c>
      <c r="C93" s="51" t="s">
        <v>319</v>
      </c>
      <c r="D93" s="52">
        <v>1430</v>
      </c>
      <c r="E93" s="52">
        <v>5420</v>
      </c>
      <c r="F93" s="52">
        <f>D93+E93</f>
        <v>6850</v>
      </c>
      <c r="H93" s="78"/>
    </row>
    <row r="94" spans="1:8" s="84" customFormat="1" x14ac:dyDescent="0.25">
      <c r="A94" s="47" t="s">
        <v>0</v>
      </c>
      <c r="B94" s="47" t="s">
        <v>320</v>
      </c>
      <c r="C94" s="48" t="s">
        <v>321</v>
      </c>
      <c r="D94" s="49">
        <f>D95</f>
        <v>1000</v>
      </c>
      <c r="E94" s="49">
        <f t="shared" ref="E94:F94" si="32">E95</f>
        <v>0</v>
      </c>
      <c r="F94" s="49">
        <f t="shared" si="32"/>
        <v>1000</v>
      </c>
      <c r="H94" s="78"/>
    </row>
    <row r="95" spans="1:8" s="84" customFormat="1" x14ac:dyDescent="0.25">
      <c r="A95" s="50" t="s">
        <v>322</v>
      </c>
      <c r="B95" s="50" t="s">
        <v>323</v>
      </c>
      <c r="C95" s="51" t="s">
        <v>321</v>
      </c>
      <c r="D95" s="52">
        <v>1000</v>
      </c>
      <c r="E95" s="52"/>
      <c r="F95" s="52">
        <f>D95+E95</f>
        <v>1000</v>
      </c>
      <c r="H95" s="78"/>
    </row>
    <row r="96" spans="1:8" s="84" customFormat="1" x14ac:dyDescent="0.25">
      <c r="A96" s="47" t="s">
        <v>0</v>
      </c>
      <c r="B96" s="47" t="s">
        <v>324</v>
      </c>
      <c r="C96" s="48" t="s">
        <v>325</v>
      </c>
      <c r="D96" s="49">
        <f>D97</f>
        <v>190</v>
      </c>
      <c r="E96" s="49">
        <f t="shared" ref="E96:F96" si="33">E97</f>
        <v>0</v>
      </c>
      <c r="F96" s="49">
        <f t="shared" si="33"/>
        <v>190</v>
      </c>
      <c r="H96" s="78"/>
    </row>
    <row r="97" spans="1:8" s="84" customFormat="1" x14ac:dyDescent="0.25">
      <c r="A97" s="50" t="s">
        <v>326</v>
      </c>
      <c r="B97" s="50" t="s">
        <v>327</v>
      </c>
      <c r="C97" s="51" t="s">
        <v>328</v>
      </c>
      <c r="D97" s="52">
        <v>190</v>
      </c>
      <c r="E97" s="52"/>
      <c r="F97" s="52">
        <f>D97+E97</f>
        <v>190</v>
      </c>
      <c r="H97" s="78"/>
    </row>
    <row r="98" spans="1:8" s="84" customFormat="1" x14ac:dyDescent="0.25">
      <c r="A98" s="47" t="s">
        <v>0</v>
      </c>
      <c r="B98" s="47" t="s">
        <v>329</v>
      </c>
      <c r="C98" s="48" t="s">
        <v>330</v>
      </c>
      <c r="D98" s="49">
        <f>SUM(D99:D101)</f>
        <v>240</v>
      </c>
      <c r="E98" s="49">
        <f t="shared" ref="E98:F98" si="34">SUM(E99:E101)</f>
        <v>0</v>
      </c>
      <c r="F98" s="49">
        <f t="shared" si="34"/>
        <v>240</v>
      </c>
      <c r="H98" s="78"/>
    </row>
    <row r="99" spans="1:8" s="84" customFormat="1" x14ac:dyDescent="0.25">
      <c r="A99" s="50" t="s">
        <v>331</v>
      </c>
      <c r="B99" s="50" t="s">
        <v>332</v>
      </c>
      <c r="C99" s="51" t="s">
        <v>333</v>
      </c>
      <c r="D99" s="52">
        <v>50</v>
      </c>
      <c r="E99" s="52"/>
      <c r="F99" s="52">
        <f>D99+E99</f>
        <v>50</v>
      </c>
      <c r="H99" s="78"/>
    </row>
    <row r="100" spans="1:8" s="84" customFormat="1" x14ac:dyDescent="0.25">
      <c r="A100" s="50" t="s">
        <v>334</v>
      </c>
      <c r="B100" s="50" t="s">
        <v>335</v>
      </c>
      <c r="C100" s="51" t="s">
        <v>336</v>
      </c>
      <c r="D100" s="52">
        <v>140</v>
      </c>
      <c r="E100" s="52"/>
      <c r="F100" s="52">
        <f>D100+E100</f>
        <v>140</v>
      </c>
      <c r="H100" s="78"/>
    </row>
    <row r="101" spans="1:8" s="84" customFormat="1" x14ac:dyDescent="0.25">
      <c r="A101" s="50" t="s">
        <v>337</v>
      </c>
      <c r="B101" s="50" t="s">
        <v>338</v>
      </c>
      <c r="C101" s="51" t="s">
        <v>339</v>
      </c>
      <c r="D101" s="52">
        <v>50</v>
      </c>
      <c r="E101" s="52"/>
      <c r="F101" s="52">
        <f>D101+E101</f>
        <v>50</v>
      </c>
      <c r="H101" s="78"/>
    </row>
    <row r="102" spans="1:8" s="84" customFormat="1" x14ac:dyDescent="0.25">
      <c r="A102" s="47" t="s">
        <v>0</v>
      </c>
      <c r="B102" s="47" t="s">
        <v>340</v>
      </c>
      <c r="C102" s="48" t="s">
        <v>314</v>
      </c>
      <c r="D102" s="49">
        <f>SUM(D103:D104)</f>
        <v>3000</v>
      </c>
      <c r="E102" s="49">
        <f t="shared" ref="E102:F102" si="35">SUM(E103:E104)</f>
        <v>0</v>
      </c>
      <c r="F102" s="49">
        <f t="shared" si="35"/>
        <v>3000</v>
      </c>
      <c r="H102" s="78"/>
    </row>
    <row r="103" spans="1:8" s="84" customFormat="1" x14ac:dyDescent="0.25">
      <c r="A103" s="50" t="s">
        <v>341</v>
      </c>
      <c r="B103" s="50" t="s">
        <v>342</v>
      </c>
      <c r="C103" s="51" t="s">
        <v>343</v>
      </c>
      <c r="D103" s="52">
        <v>400</v>
      </c>
      <c r="E103" s="52"/>
      <c r="F103" s="52">
        <f>D103+E103</f>
        <v>400</v>
      </c>
      <c r="H103" s="78"/>
    </row>
    <row r="104" spans="1:8" s="84" customFormat="1" x14ac:dyDescent="0.25">
      <c r="A104" s="50" t="s">
        <v>344</v>
      </c>
      <c r="B104" s="50" t="s">
        <v>345</v>
      </c>
      <c r="C104" s="51" t="s">
        <v>314</v>
      </c>
      <c r="D104" s="52">
        <v>2600</v>
      </c>
      <c r="E104" s="52"/>
      <c r="F104" s="52">
        <f>D104+E104</f>
        <v>2600</v>
      </c>
      <c r="H104" s="78"/>
    </row>
    <row r="105" spans="1:8" s="84" customFormat="1" x14ac:dyDescent="0.25">
      <c r="A105" s="47" t="s">
        <v>0</v>
      </c>
      <c r="B105" s="47" t="s">
        <v>346</v>
      </c>
      <c r="C105" s="48" t="s">
        <v>347</v>
      </c>
      <c r="D105" s="49">
        <f>D106</f>
        <v>2550</v>
      </c>
      <c r="E105" s="49">
        <f t="shared" ref="E105:F107" si="36">E106</f>
        <v>0</v>
      </c>
      <c r="F105" s="49">
        <f t="shared" si="36"/>
        <v>2550</v>
      </c>
      <c r="H105" s="78"/>
    </row>
    <row r="106" spans="1:8" s="84" customFormat="1" x14ac:dyDescent="0.25">
      <c r="A106" s="47" t="s">
        <v>0</v>
      </c>
      <c r="B106" s="47" t="s">
        <v>348</v>
      </c>
      <c r="C106" s="48" t="s">
        <v>349</v>
      </c>
      <c r="D106" s="49">
        <f>D107</f>
        <v>2550</v>
      </c>
      <c r="E106" s="49">
        <f t="shared" si="36"/>
        <v>0</v>
      </c>
      <c r="F106" s="49">
        <f t="shared" si="36"/>
        <v>2550</v>
      </c>
      <c r="H106" s="78"/>
    </row>
    <row r="107" spans="1:8" s="84" customFormat="1" x14ac:dyDescent="0.25">
      <c r="A107" s="47" t="s">
        <v>0</v>
      </c>
      <c r="B107" s="47" t="s">
        <v>350</v>
      </c>
      <c r="C107" s="48" t="s">
        <v>351</v>
      </c>
      <c r="D107" s="49">
        <f>D108</f>
        <v>2550</v>
      </c>
      <c r="E107" s="49">
        <f t="shared" si="36"/>
        <v>0</v>
      </c>
      <c r="F107" s="49">
        <f t="shared" si="36"/>
        <v>2550</v>
      </c>
      <c r="H107" s="78"/>
    </row>
    <row r="108" spans="1:8" s="84" customFormat="1" x14ac:dyDescent="0.25">
      <c r="A108" s="50" t="s">
        <v>352</v>
      </c>
      <c r="B108" s="50" t="s">
        <v>353</v>
      </c>
      <c r="C108" s="51" t="s">
        <v>354</v>
      </c>
      <c r="D108" s="52">
        <v>2550</v>
      </c>
      <c r="E108" s="52"/>
      <c r="F108" s="52">
        <f>D108+E108</f>
        <v>2550</v>
      </c>
      <c r="H108" s="78"/>
    </row>
    <row r="109" spans="1:8" s="84" customFormat="1" x14ac:dyDescent="0.25">
      <c r="A109" s="47" t="s">
        <v>0</v>
      </c>
      <c r="B109" s="47" t="s">
        <v>355</v>
      </c>
      <c r="C109" s="48" t="s">
        <v>356</v>
      </c>
      <c r="D109" s="49">
        <f>D110</f>
        <v>0</v>
      </c>
      <c r="E109" s="49">
        <f t="shared" ref="E109:F111" si="37">E110</f>
        <v>0</v>
      </c>
      <c r="F109" s="49">
        <f t="shared" si="37"/>
        <v>0</v>
      </c>
      <c r="H109" s="78"/>
    </row>
    <row r="110" spans="1:8" s="84" customFormat="1" x14ac:dyDescent="0.25">
      <c r="A110" s="47" t="s">
        <v>0</v>
      </c>
      <c r="B110" s="47" t="s">
        <v>357</v>
      </c>
      <c r="C110" s="48" t="s">
        <v>358</v>
      </c>
      <c r="D110" s="49">
        <f>D111</f>
        <v>0</v>
      </c>
      <c r="E110" s="49">
        <f t="shared" si="37"/>
        <v>0</v>
      </c>
      <c r="F110" s="49">
        <f t="shared" si="37"/>
        <v>0</v>
      </c>
      <c r="H110" s="78"/>
    </row>
    <row r="111" spans="1:8" s="84" customFormat="1" x14ac:dyDescent="0.25">
      <c r="A111" s="47" t="s">
        <v>0</v>
      </c>
      <c r="B111" s="47" t="s">
        <v>359</v>
      </c>
      <c r="C111" s="48" t="s">
        <v>360</v>
      </c>
      <c r="D111" s="49">
        <f>D112</f>
        <v>0</v>
      </c>
      <c r="E111" s="49">
        <f t="shared" si="37"/>
        <v>0</v>
      </c>
      <c r="F111" s="49">
        <f t="shared" si="37"/>
        <v>0</v>
      </c>
      <c r="H111" s="78"/>
    </row>
    <row r="112" spans="1:8" s="84" customFormat="1" x14ac:dyDescent="0.25">
      <c r="A112" s="50" t="s">
        <v>361</v>
      </c>
      <c r="B112" s="50" t="s">
        <v>362</v>
      </c>
      <c r="C112" s="51" t="s">
        <v>363</v>
      </c>
      <c r="D112" s="52">
        <v>0</v>
      </c>
      <c r="E112" s="52"/>
      <c r="F112" s="52">
        <f>D112+E112</f>
        <v>0</v>
      </c>
      <c r="H112" s="78"/>
    </row>
    <row r="113" spans="1:8" ht="22.5" x14ac:dyDescent="0.25">
      <c r="A113" s="33" t="s">
        <v>364</v>
      </c>
      <c r="B113" s="33" t="s">
        <v>365</v>
      </c>
      <c r="C113" s="34" t="s">
        <v>366</v>
      </c>
      <c r="D113" s="35">
        <f>D114</f>
        <v>10500</v>
      </c>
      <c r="E113" s="35">
        <f t="shared" ref="E113:F117" si="38">E114</f>
        <v>0</v>
      </c>
      <c r="F113" s="35">
        <f t="shared" si="38"/>
        <v>10500</v>
      </c>
    </row>
    <row r="114" spans="1:8" x14ac:dyDescent="0.25">
      <c r="A114" s="15" t="s">
        <v>15</v>
      </c>
      <c r="B114" s="15" t="s">
        <v>140</v>
      </c>
      <c r="C114" s="16" t="s">
        <v>141</v>
      </c>
      <c r="D114" s="17">
        <f>D115</f>
        <v>10500</v>
      </c>
      <c r="E114" s="17">
        <f t="shared" si="38"/>
        <v>0</v>
      </c>
      <c r="F114" s="17">
        <f t="shared" si="38"/>
        <v>10500</v>
      </c>
    </row>
    <row r="115" spans="1:8" x14ac:dyDescent="0.25">
      <c r="A115" s="18" t="s">
        <v>15</v>
      </c>
      <c r="B115" s="18" t="s">
        <v>142</v>
      </c>
      <c r="C115" s="19" t="s">
        <v>143</v>
      </c>
      <c r="D115" s="20">
        <f>D116</f>
        <v>10500</v>
      </c>
      <c r="E115" s="20">
        <f t="shared" si="38"/>
        <v>0</v>
      </c>
      <c r="F115" s="20">
        <f t="shared" si="38"/>
        <v>10500</v>
      </c>
    </row>
    <row r="116" spans="1:8" x14ac:dyDescent="0.25">
      <c r="A116" s="21" t="s">
        <v>0</v>
      </c>
      <c r="B116" s="21" t="s">
        <v>367</v>
      </c>
      <c r="C116" s="22" t="s">
        <v>368</v>
      </c>
      <c r="D116" s="23">
        <f>D117</f>
        <v>10500</v>
      </c>
      <c r="E116" s="23">
        <f t="shared" si="38"/>
        <v>0</v>
      </c>
      <c r="F116" s="23">
        <f t="shared" si="38"/>
        <v>10500</v>
      </c>
    </row>
    <row r="117" spans="1:8" x14ac:dyDescent="0.25">
      <c r="A117" s="21" t="s">
        <v>0</v>
      </c>
      <c r="B117" s="21" t="s">
        <v>369</v>
      </c>
      <c r="C117" s="22" t="s">
        <v>370</v>
      </c>
      <c r="D117" s="23">
        <f>D118</f>
        <v>10500</v>
      </c>
      <c r="E117" s="23">
        <f t="shared" si="38"/>
        <v>0</v>
      </c>
      <c r="F117" s="23">
        <f t="shared" si="38"/>
        <v>10500</v>
      </c>
    </row>
    <row r="118" spans="1:8" x14ac:dyDescent="0.25">
      <c r="A118" s="21" t="s">
        <v>0</v>
      </c>
      <c r="B118" s="21" t="s">
        <v>371</v>
      </c>
      <c r="C118" s="22" t="s">
        <v>372</v>
      </c>
      <c r="D118" s="23">
        <f>D119+D122+D125</f>
        <v>10500</v>
      </c>
      <c r="E118" s="23">
        <f t="shared" ref="E118:F118" si="39">E119+E122+E125</f>
        <v>0</v>
      </c>
      <c r="F118" s="23">
        <f t="shared" si="39"/>
        <v>10500</v>
      </c>
    </row>
    <row r="119" spans="1:8" x14ac:dyDescent="0.25">
      <c r="A119" s="21" t="s">
        <v>0</v>
      </c>
      <c r="B119" s="21" t="s">
        <v>373</v>
      </c>
      <c r="C119" s="22" t="s">
        <v>374</v>
      </c>
      <c r="D119" s="23">
        <f>SUM(D120:D121)</f>
        <v>9500</v>
      </c>
      <c r="E119" s="23">
        <f t="shared" ref="E119:F119" si="40">SUM(E120:E121)</f>
        <v>0</v>
      </c>
      <c r="F119" s="23">
        <f t="shared" si="40"/>
        <v>9500</v>
      </c>
    </row>
    <row r="120" spans="1:8" x14ac:dyDescent="0.25">
      <c r="A120" s="24" t="s">
        <v>375</v>
      </c>
      <c r="B120" s="24" t="s">
        <v>376</v>
      </c>
      <c r="C120" s="25" t="s">
        <v>377</v>
      </c>
      <c r="D120" s="26">
        <v>4500</v>
      </c>
      <c r="E120" s="26"/>
      <c r="F120" s="26">
        <f>D120+E120</f>
        <v>4500</v>
      </c>
      <c r="G120" s="42"/>
    </row>
    <row r="121" spans="1:8" x14ac:dyDescent="0.25">
      <c r="A121" s="24" t="s">
        <v>378</v>
      </c>
      <c r="B121" s="24" t="s">
        <v>379</v>
      </c>
      <c r="C121" s="25" t="s">
        <v>380</v>
      </c>
      <c r="D121" s="26">
        <v>5000</v>
      </c>
      <c r="E121" s="26"/>
      <c r="F121" s="26">
        <f>D121+E121</f>
        <v>5000</v>
      </c>
    </row>
    <row r="122" spans="1:8" x14ac:dyDescent="0.25">
      <c r="A122" s="21" t="s">
        <v>0</v>
      </c>
      <c r="B122" s="21" t="s">
        <v>381</v>
      </c>
      <c r="C122" s="22" t="s">
        <v>382</v>
      </c>
      <c r="D122" s="23">
        <f>SUM(D123:D124)</f>
        <v>0</v>
      </c>
      <c r="E122" s="23">
        <f t="shared" ref="E122:F122" si="41">SUM(E123:E124)</f>
        <v>0</v>
      </c>
      <c r="F122" s="23">
        <f t="shared" si="41"/>
        <v>0</v>
      </c>
    </row>
    <row r="123" spans="1:8" x14ac:dyDescent="0.25">
      <c r="A123" s="24" t="s">
        <v>383</v>
      </c>
      <c r="B123" s="24" t="s">
        <v>384</v>
      </c>
      <c r="C123" s="25" t="s">
        <v>385</v>
      </c>
      <c r="D123" s="26">
        <v>0</v>
      </c>
      <c r="E123" s="26"/>
      <c r="F123" s="26">
        <f>D123+E123</f>
        <v>0</v>
      </c>
    </row>
    <row r="124" spans="1:8" x14ac:dyDescent="0.25">
      <c r="A124" s="24" t="s">
        <v>386</v>
      </c>
      <c r="B124" s="24" t="s">
        <v>387</v>
      </c>
      <c r="C124" s="25" t="s">
        <v>388</v>
      </c>
      <c r="D124" s="26">
        <v>0</v>
      </c>
      <c r="E124" s="26"/>
      <c r="F124" s="26">
        <f>D124+E124</f>
        <v>0</v>
      </c>
    </row>
    <row r="125" spans="1:8" x14ac:dyDescent="0.25">
      <c r="A125" s="21" t="s">
        <v>0</v>
      </c>
      <c r="B125" s="21" t="s">
        <v>389</v>
      </c>
      <c r="C125" s="22" t="s">
        <v>390</v>
      </c>
      <c r="D125" s="23">
        <f>SUM(D126:D127)</f>
        <v>1000</v>
      </c>
      <c r="E125" s="23">
        <f t="shared" ref="E125:F125" si="42">SUM(E126:E127)</f>
        <v>0</v>
      </c>
      <c r="F125" s="23">
        <f t="shared" si="42"/>
        <v>1000</v>
      </c>
    </row>
    <row r="126" spans="1:8" x14ac:dyDescent="0.25">
      <c r="A126" s="24" t="s">
        <v>391</v>
      </c>
      <c r="B126" s="24" t="s">
        <v>392</v>
      </c>
      <c r="C126" s="25" t="s">
        <v>393</v>
      </c>
      <c r="D126" s="26">
        <v>500</v>
      </c>
      <c r="E126" s="26"/>
      <c r="F126" s="26">
        <f>D126+E126</f>
        <v>500</v>
      </c>
      <c r="G126" s="42"/>
    </row>
    <row r="127" spans="1:8" s="84" customFormat="1" x14ac:dyDescent="0.25">
      <c r="A127" s="50" t="s">
        <v>394</v>
      </c>
      <c r="B127" s="50" t="s">
        <v>395</v>
      </c>
      <c r="C127" s="51" t="s">
        <v>396</v>
      </c>
      <c r="D127" s="52">
        <v>500</v>
      </c>
      <c r="E127" s="52"/>
      <c r="F127" s="52">
        <f>D127+E127</f>
        <v>500</v>
      </c>
      <c r="H127" s="78"/>
    </row>
    <row r="128" spans="1:8" ht="22.5" x14ac:dyDescent="0.25">
      <c r="A128" s="33" t="s">
        <v>364</v>
      </c>
      <c r="B128" s="33" t="s">
        <v>397</v>
      </c>
      <c r="C128" s="34" t="s">
        <v>398</v>
      </c>
      <c r="D128" s="35">
        <f t="shared" ref="D128:D134" si="43">D129</f>
        <v>1300</v>
      </c>
      <c r="E128" s="35">
        <f t="shared" ref="E128:F134" si="44">E129</f>
        <v>0</v>
      </c>
      <c r="F128" s="35">
        <f t="shared" si="44"/>
        <v>1300</v>
      </c>
    </row>
    <row r="129" spans="1:8" x14ac:dyDescent="0.25">
      <c r="A129" s="15" t="s">
        <v>15</v>
      </c>
      <c r="B129" s="15" t="s">
        <v>140</v>
      </c>
      <c r="C129" s="16" t="s">
        <v>141</v>
      </c>
      <c r="D129" s="17">
        <f t="shared" si="43"/>
        <v>1300</v>
      </c>
      <c r="E129" s="17">
        <f t="shared" si="44"/>
        <v>0</v>
      </c>
      <c r="F129" s="17">
        <f t="shared" si="44"/>
        <v>1300</v>
      </c>
    </row>
    <row r="130" spans="1:8" x14ac:dyDescent="0.25">
      <c r="A130" s="18" t="s">
        <v>15</v>
      </c>
      <c r="B130" s="18" t="s">
        <v>142</v>
      </c>
      <c r="C130" s="19" t="s">
        <v>143</v>
      </c>
      <c r="D130" s="20">
        <f t="shared" si="43"/>
        <v>1300</v>
      </c>
      <c r="E130" s="20">
        <f t="shared" si="44"/>
        <v>0</v>
      </c>
      <c r="F130" s="20">
        <f t="shared" si="44"/>
        <v>1300</v>
      </c>
    </row>
    <row r="131" spans="1:8" x14ac:dyDescent="0.25">
      <c r="A131" s="21" t="s">
        <v>0</v>
      </c>
      <c r="B131" s="21" t="s">
        <v>367</v>
      </c>
      <c r="C131" s="22" t="s">
        <v>368</v>
      </c>
      <c r="D131" s="23">
        <f t="shared" si="43"/>
        <v>1300</v>
      </c>
      <c r="E131" s="23">
        <f t="shared" si="44"/>
        <v>0</v>
      </c>
      <c r="F131" s="23">
        <f t="shared" si="44"/>
        <v>1300</v>
      </c>
    </row>
    <row r="132" spans="1:8" x14ac:dyDescent="0.25">
      <c r="A132" s="21" t="s">
        <v>0</v>
      </c>
      <c r="B132" s="21" t="s">
        <v>369</v>
      </c>
      <c r="C132" s="22" t="s">
        <v>370</v>
      </c>
      <c r="D132" s="23">
        <f t="shared" si="43"/>
        <v>1300</v>
      </c>
      <c r="E132" s="23">
        <f t="shared" si="44"/>
        <v>0</v>
      </c>
      <c r="F132" s="23">
        <f t="shared" si="44"/>
        <v>1300</v>
      </c>
    </row>
    <row r="133" spans="1:8" x14ac:dyDescent="0.25">
      <c r="A133" s="21" t="s">
        <v>0</v>
      </c>
      <c r="B133" s="21" t="s">
        <v>399</v>
      </c>
      <c r="C133" s="22" t="s">
        <v>400</v>
      </c>
      <c r="D133" s="23">
        <f t="shared" si="43"/>
        <v>1300</v>
      </c>
      <c r="E133" s="23">
        <f t="shared" si="44"/>
        <v>0</v>
      </c>
      <c r="F133" s="23">
        <f t="shared" si="44"/>
        <v>1300</v>
      </c>
    </row>
    <row r="134" spans="1:8" x14ac:dyDescent="0.25">
      <c r="A134" s="21" t="s">
        <v>0</v>
      </c>
      <c r="B134" s="21" t="s">
        <v>401</v>
      </c>
      <c r="C134" s="22" t="s">
        <v>402</v>
      </c>
      <c r="D134" s="23">
        <f t="shared" si="43"/>
        <v>1300</v>
      </c>
      <c r="E134" s="23">
        <f t="shared" si="44"/>
        <v>0</v>
      </c>
      <c r="F134" s="23">
        <f t="shared" si="44"/>
        <v>1300</v>
      </c>
      <c r="G134" s="23"/>
    </row>
    <row r="135" spans="1:8" x14ac:dyDescent="0.25">
      <c r="A135" s="24" t="s">
        <v>403</v>
      </c>
      <c r="B135" s="24" t="s">
        <v>404</v>
      </c>
      <c r="C135" s="25" t="s">
        <v>402</v>
      </c>
      <c r="D135" s="26">
        <v>1300</v>
      </c>
      <c r="E135" s="26"/>
      <c r="F135" s="26">
        <f>D135+E135</f>
        <v>1300</v>
      </c>
    </row>
    <row r="136" spans="1:8" ht="22.5" x14ac:dyDescent="0.25">
      <c r="A136" s="30" t="s">
        <v>134</v>
      </c>
      <c r="B136" s="30" t="s">
        <v>405</v>
      </c>
      <c r="C136" s="31" t="s">
        <v>406</v>
      </c>
      <c r="D136" s="32">
        <f>D137+D312+D346+D373</f>
        <v>2254650</v>
      </c>
      <c r="E136" s="32">
        <f>E137+E312+E346+E373</f>
        <v>59568.340000000004</v>
      </c>
      <c r="F136" s="32">
        <f>F137+F312+F346+F373</f>
        <v>2314218.3400000003</v>
      </c>
    </row>
    <row r="137" spans="1:8" x14ac:dyDescent="0.25">
      <c r="A137" s="33" t="s">
        <v>137</v>
      </c>
      <c r="B137" s="33" t="s">
        <v>407</v>
      </c>
      <c r="C137" s="34" t="s">
        <v>139</v>
      </c>
      <c r="D137" s="35">
        <f>D138+D161+D193+D228+D290</f>
        <v>232350</v>
      </c>
      <c r="E137" s="35">
        <f>E138+E161+E193+E228+E290</f>
        <v>36661.660000000003</v>
      </c>
      <c r="F137" s="35">
        <f>F138+F161+F193+F228+F290</f>
        <v>269011.65999999997</v>
      </c>
    </row>
    <row r="138" spans="1:8" x14ac:dyDescent="0.25">
      <c r="A138" s="15" t="s">
        <v>15</v>
      </c>
      <c r="B138" s="15" t="s">
        <v>140</v>
      </c>
      <c r="C138" s="16" t="s">
        <v>141</v>
      </c>
      <c r="D138" s="17">
        <f>D139</f>
        <v>128000</v>
      </c>
      <c r="E138" s="17">
        <f t="shared" ref="E138:F139" si="45">E139</f>
        <v>0</v>
      </c>
      <c r="F138" s="17">
        <f t="shared" si="45"/>
        <v>128000</v>
      </c>
    </row>
    <row r="139" spans="1:8" x14ac:dyDescent="0.25">
      <c r="A139" s="18" t="s">
        <v>15</v>
      </c>
      <c r="B139" s="18" t="s">
        <v>408</v>
      </c>
      <c r="C139" s="19" t="s">
        <v>141</v>
      </c>
      <c r="D139" s="20">
        <f>D140</f>
        <v>128000</v>
      </c>
      <c r="E139" s="20">
        <f t="shared" si="45"/>
        <v>0</v>
      </c>
      <c r="F139" s="20">
        <f t="shared" si="45"/>
        <v>128000</v>
      </c>
    </row>
    <row r="140" spans="1:8" x14ac:dyDescent="0.25">
      <c r="A140" s="21" t="s">
        <v>0</v>
      </c>
      <c r="B140" s="21" t="s">
        <v>144</v>
      </c>
      <c r="C140" s="22" t="s">
        <v>145</v>
      </c>
      <c r="D140" s="23">
        <f>D141+D153+D157</f>
        <v>128000</v>
      </c>
      <c r="E140" s="23">
        <f>E141+E153+E157</f>
        <v>0</v>
      </c>
      <c r="F140" s="23">
        <f>F141+F153+F157</f>
        <v>128000</v>
      </c>
      <c r="G140" s="23"/>
    </row>
    <row r="141" spans="1:8" x14ac:dyDescent="0.25">
      <c r="A141" s="21" t="s">
        <v>0</v>
      </c>
      <c r="B141" s="21" t="s">
        <v>409</v>
      </c>
      <c r="C141" s="22" t="s">
        <v>410</v>
      </c>
      <c r="D141" s="23">
        <f>D142+D145+D150</f>
        <v>90000</v>
      </c>
      <c r="E141" s="23">
        <f>E142+E145+E150</f>
        <v>0</v>
      </c>
      <c r="F141" s="23">
        <f>F142+F145+F150</f>
        <v>90000</v>
      </c>
    </row>
    <row r="142" spans="1:8" x14ac:dyDescent="0.25">
      <c r="A142" s="21" t="s">
        <v>0</v>
      </c>
      <c r="B142" s="21" t="s">
        <v>411</v>
      </c>
      <c r="C142" s="22" t="s">
        <v>412</v>
      </c>
      <c r="D142" s="23">
        <f>D143</f>
        <v>75000</v>
      </c>
      <c r="E142" s="23">
        <f t="shared" ref="E142:F143" si="46">E143</f>
        <v>0</v>
      </c>
      <c r="F142" s="23">
        <f t="shared" si="46"/>
        <v>75000</v>
      </c>
    </row>
    <row r="143" spans="1:8" x14ac:dyDescent="0.25">
      <c r="A143" s="21" t="s">
        <v>0</v>
      </c>
      <c r="B143" s="21" t="s">
        <v>413</v>
      </c>
      <c r="C143" s="22" t="s">
        <v>414</v>
      </c>
      <c r="D143" s="23">
        <f>D144</f>
        <v>75000</v>
      </c>
      <c r="E143" s="23">
        <f t="shared" si="46"/>
        <v>0</v>
      </c>
      <c r="F143" s="23">
        <f t="shared" si="46"/>
        <v>75000</v>
      </c>
    </row>
    <row r="144" spans="1:8" s="84" customFormat="1" x14ac:dyDescent="0.25">
      <c r="A144" s="50" t="s">
        <v>415</v>
      </c>
      <c r="B144" s="50" t="s">
        <v>416</v>
      </c>
      <c r="C144" s="51" t="s">
        <v>417</v>
      </c>
      <c r="D144" s="52">
        <v>75000</v>
      </c>
      <c r="E144" s="52"/>
      <c r="F144" s="52">
        <f>D144+E144</f>
        <v>75000</v>
      </c>
      <c r="H144" s="78"/>
    </row>
    <row r="145" spans="1:8" s="84" customFormat="1" x14ac:dyDescent="0.25">
      <c r="A145" s="47"/>
      <c r="B145" s="47" t="s">
        <v>418</v>
      </c>
      <c r="C145" s="48" t="s">
        <v>419</v>
      </c>
      <c r="D145" s="49">
        <f>D146</f>
        <v>2600</v>
      </c>
      <c r="E145" s="49">
        <f t="shared" ref="E145:F145" si="47">E146</f>
        <v>0</v>
      </c>
      <c r="F145" s="49">
        <f t="shared" si="47"/>
        <v>2600</v>
      </c>
      <c r="H145" s="78"/>
    </row>
    <row r="146" spans="1:8" s="84" customFormat="1" x14ac:dyDescent="0.25">
      <c r="A146" s="47" t="s">
        <v>0</v>
      </c>
      <c r="B146" s="47" t="s">
        <v>420</v>
      </c>
      <c r="C146" s="48" t="s">
        <v>419</v>
      </c>
      <c r="D146" s="49">
        <f>SUM(D147:D149)</f>
        <v>2600</v>
      </c>
      <c r="E146" s="49">
        <f>SUM(E147:E149)</f>
        <v>0</v>
      </c>
      <c r="F146" s="49">
        <f>SUM(F147:F149)</f>
        <v>2600</v>
      </c>
      <c r="H146" s="78"/>
    </row>
    <row r="147" spans="1:8" s="84" customFormat="1" x14ac:dyDescent="0.25">
      <c r="A147" s="50" t="s">
        <v>421</v>
      </c>
      <c r="B147" s="50" t="s">
        <v>422</v>
      </c>
      <c r="C147" s="51" t="s">
        <v>423</v>
      </c>
      <c r="D147" s="52">
        <v>1600</v>
      </c>
      <c r="E147" s="52"/>
      <c r="F147" s="52">
        <f t="shared" ref="F147:F149" si="48">D147+E147</f>
        <v>1600</v>
      </c>
      <c r="H147" s="78"/>
    </row>
    <row r="148" spans="1:8" s="84" customFormat="1" x14ac:dyDescent="0.25">
      <c r="A148" s="50" t="s">
        <v>424</v>
      </c>
      <c r="B148" s="50" t="s">
        <v>425</v>
      </c>
      <c r="C148" s="51" t="s">
        <v>426</v>
      </c>
      <c r="D148" s="52">
        <v>400</v>
      </c>
      <c r="E148" s="52"/>
      <c r="F148" s="52">
        <f t="shared" si="48"/>
        <v>400</v>
      </c>
      <c r="H148" s="78"/>
    </row>
    <row r="149" spans="1:8" s="84" customFormat="1" x14ac:dyDescent="0.25">
      <c r="A149" s="50" t="s">
        <v>427</v>
      </c>
      <c r="B149" s="50" t="s">
        <v>428</v>
      </c>
      <c r="C149" s="51" t="s">
        <v>429</v>
      </c>
      <c r="D149" s="52">
        <v>600</v>
      </c>
      <c r="E149" s="52"/>
      <c r="F149" s="52">
        <f t="shared" si="48"/>
        <v>600</v>
      </c>
      <c r="H149" s="78"/>
    </row>
    <row r="150" spans="1:8" s="84" customFormat="1" x14ac:dyDescent="0.25">
      <c r="A150" s="47" t="s">
        <v>0</v>
      </c>
      <c r="B150" s="47" t="s">
        <v>430</v>
      </c>
      <c r="C150" s="48" t="s">
        <v>431</v>
      </c>
      <c r="D150" s="49">
        <f>D151</f>
        <v>12400</v>
      </c>
      <c r="E150" s="49">
        <f t="shared" ref="E150:F151" si="49">E151</f>
        <v>0</v>
      </c>
      <c r="F150" s="49">
        <f t="shared" si="49"/>
        <v>12400</v>
      </c>
      <c r="H150" s="78"/>
    </row>
    <row r="151" spans="1:8" s="84" customFormat="1" x14ac:dyDescent="0.25">
      <c r="A151" s="47" t="s">
        <v>0</v>
      </c>
      <c r="B151" s="47" t="s">
        <v>432</v>
      </c>
      <c r="C151" s="48" t="s">
        <v>433</v>
      </c>
      <c r="D151" s="49">
        <f>D152</f>
        <v>12400</v>
      </c>
      <c r="E151" s="49">
        <f t="shared" si="49"/>
        <v>0</v>
      </c>
      <c r="F151" s="49">
        <f t="shared" si="49"/>
        <v>12400</v>
      </c>
      <c r="H151" s="78"/>
    </row>
    <row r="152" spans="1:8" s="84" customFormat="1" x14ac:dyDescent="0.25">
      <c r="A152" s="50" t="s">
        <v>434</v>
      </c>
      <c r="B152" s="50" t="s">
        <v>435</v>
      </c>
      <c r="C152" s="51" t="s">
        <v>433</v>
      </c>
      <c r="D152" s="52">
        <v>12400</v>
      </c>
      <c r="E152" s="52"/>
      <c r="F152" s="52">
        <f>D152+E152</f>
        <v>12400</v>
      </c>
      <c r="H152" s="78"/>
    </row>
    <row r="153" spans="1:8" s="84" customFormat="1" x14ac:dyDescent="0.25">
      <c r="A153" s="47" t="s">
        <v>0</v>
      </c>
      <c r="B153" s="47" t="s">
        <v>146</v>
      </c>
      <c r="C153" s="48" t="s">
        <v>147</v>
      </c>
      <c r="D153" s="49">
        <f>D154</f>
        <v>3000</v>
      </c>
      <c r="E153" s="49">
        <f t="shared" ref="E153:F154" si="50">E154</f>
        <v>0</v>
      </c>
      <c r="F153" s="49">
        <f t="shared" si="50"/>
        <v>3000</v>
      </c>
      <c r="H153" s="78"/>
    </row>
    <row r="154" spans="1:8" s="84" customFormat="1" x14ac:dyDescent="0.25">
      <c r="A154" s="47" t="s">
        <v>0</v>
      </c>
      <c r="B154" s="47" t="s">
        <v>148</v>
      </c>
      <c r="C154" s="48" t="s">
        <v>149</v>
      </c>
      <c r="D154" s="49">
        <f>D155</f>
        <v>3000</v>
      </c>
      <c r="E154" s="49">
        <f t="shared" si="50"/>
        <v>0</v>
      </c>
      <c r="F154" s="49">
        <f t="shared" si="50"/>
        <v>3000</v>
      </c>
      <c r="H154" s="78"/>
    </row>
    <row r="155" spans="1:8" s="84" customFormat="1" x14ac:dyDescent="0.25">
      <c r="A155" s="47" t="s">
        <v>0</v>
      </c>
      <c r="B155" s="47" t="s">
        <v>436</v>
      </c>
      <c r="C155" s="48" t="s">
        <v>437</v>
      </c>
      <c r="D155" s="49">
        <f>D156</f>
        <v>3000</v>
      </c>
      <c r="E155" s="49">
        <f t="shared" ref="E155:F155" si="51">E156</f>
        <v>0</v>
      </c>
      <c r="F155" s="49">
        <f t="shared" si="51"/>
        <v>3000</v>
      </c>
      <c r="H155" s="78"/>
    </row>
    <row r="156" spans="1:8" s="84" customFormat="1" x14ac:dyDescent="0.25">
      <c r="A156" s="50" t="s">
        <v>438</v>
      </c>
      <c r="B156" s="50" t="s">
        <v>439</v>
      </c>
      <c r="C156" s="51" t="s">
        <v>440</v>
      </c>
      <c r="D156" s="52">
        <v>3000</v>
      </c>
      <c r="E156" s="52"/>
      <c r="F156" s="52">
        <f>D156+E156</f>
        <v>3000</v>
      </c>
      <c r="H156" s="78"/>
    </row>
    <row r="157" spans="1:8" s="37" customFormat="1" ht="22.5" x14ac:dyDescent="0.25">
      <c r="A157" s="21" t="s">
        <v>0</v>
      </c>
      <c r="B157" s="21" t="s">
        <v>469</v>
      </c>
      <c r="C157" s="22" t="s">
        <v>470</v>
      </c>
      <c r="D157" s="23">
        <f>D158</f>
        <v>35000</v>
      </c>
      <c r="E157" s="23">
        <f t="shared" ref="E157:F159" si="52">E158</f>
        <v>0</v>
      </c>
      <c r="F157" s="23">
        <f t="shared" si="52"/>
        <v>35000</v>
      </c>
      <c r="H157" s="78"/>
    </row>
    <row r="158" spans="1:8" s="37" customFormat="1" x14ac:dyDescent="0.25">
      <c r="A158" s="21" t="s">
        <v>0</v>
      </c>
      <c r="B158" s="21" t="s">
        <v>471</v>
      </c>
      <c r="C158" s="22" t="s">
        <v>472</v>
      </c>
      <c r="D158" s="23">
        <f>D159</f>
        <v>35000</v>
      </c>
      <c r="E158" s="23">
        <f t="shared" si="52"/>
        <v>0</v>
      </c>
      <c r="F158" s="23">
        <f t="shared" si="52"/>
        <v>35000</v>
      </c>
      <c r="H158" s="78"/>
    </row>
    <row r="159" spans="1:8" s="37" customFormat="1" x14ac:dyDescent="0.25">
      <c r="A159" s="21" t="s">
        <v>0</v>
      </c>
      <c r="B159" s="21" t="s">
        <v>473</v>
      </c>
      <c r="C159" s="22" t="s">
        <v>474</v>
      </c>
      <c r="D159" s="23">
        <f>D160</f>
        <v>35000</v>
      </c>
      <c r="E159" s="23">
        <f t="shared" si="52"/>
        <v>0</v>
      </c>
      <c r="F159" s="23">
        <f t="shared" si="52"/>
        <v>35000</v>
      </c>
      <c r="H159" s="78"/>
    </row>
    <row r="160" spans="1:8" s="37" customFormat="1" x14ac:dyDescent="0.25">
      <c r="A160" s="24" t="s">
        <v>539</v>
      </c>
      <c r="B160" s="24" t="s">
        <v>476</v>
      </c>
      <c r="C160" s="25" t="s">
        <v>477</v>
      </c>
      <c r="D160" s="26">
        <v>35000</v>
      </c>
      <c r="E160" s="26"/>
      <c r="F160" s="26">
        <f>D160+E160</f>
        <v>35000</v>
      </c>
      <c r="H160" s="78"/>
    </row>
    <row r="161" spans="1:9" x14ac:dyDescent="0.25">
      <c r="A161" s="15" t="s">
        <v>15</v>
      </c>
      <c r="B161" s="15" t="s">
        <v>16</v>
      </c>
      <c r="C161" s="16" t="s">
        <v>17</v>
      </c>
      <c r="D161" s="17">
        <f>D162</f>
        <v>22700</v>
      </c>
      <c r="E161" s="17">
        <f t="shared" ref="E161:F161" si="53">E162</f>
        <v>0</v>
      </c>
      <c r="F161" s="17">
        <f t="shared" si="53"/>
        <v>22700</v>
      </c>
    </row>
    <row r="162" spans="1:9" x14ac:dyDescent="0.25">
      <c r="A162" s="18" t="s">
        <v>15</v>
      </c>
      <c r="B162" s="18" t="s">
        <v>18</v>
      </c>
      <c r="C162" s="19" t="s">
        <v>19</v>
      </c>
      <c r="D162" s="20">
        <f>D163</f>
        <v>22700</v>
      </c>
      <c r="E162" s="20">
        <f t="shared" ref="E162:F162" si="54">E163</f>
        <v>0</v>
      </c>
      <c r="F162" s="20">
        <f t="shared" si="54"/>
        <v>22700</v>
      </c>
    </row>
    <row r="163" spans="1:9" x14ac:dyDescent="0.25">
      <c r="A163" s="21" t="s">
        <v>0</v>
      </c>
      <c r="B163" s="21" t="s">
        <v>144</v>
      </c>
      <c r="C163" s="22" t="s">
        <v>145</v>
      </c>
      <c r="D163" s="23">
        <f>D164+D168+D186</f>
        <v>22700</v>
      </c>
      <c r="E163" s="23">
        <f>E164+E168+E186</f>
        <v>0</v>
      </c>
      <c r="F163" s="23">
        <f>F164+F168+F186</f>
        <v>22700</v>
      </c>
    </row>
    <row r="164" spans="1:9" s="37" customFormat="1" x14ac:dyDescent="0.25">
      <c r="A164" s="21"/>
      <c r="B164" s="21" t="s">
        <v>409</v>
      </c>
      <c r="C164" s="22" t="s">
        <v>410</v>
      </c>
      <c r="D164" s="23">
        <f>D165</f>
        <v>1000</v>
      </c>
      <c r="E164" s="23">
        <f t="shared" ref="E164:F164" si="55">E165</f>
        <v>0</v>
      </c>
      <c r="F164" s="23">
        <f t="shared" si="55"/>
        <v>1000</v>
      </c>
      <c r="H164" s="78"/>
    </row>
    <row r="165" spans="1:9" s="37" customFormat="1" x14ac:dyDescent="0.25">
      <c r="A165" s="21"/>
      <c r="B165" s="21" t="s">
        <v>418</v>
      </c>
      <c r="C165" s="22" t="s">
        <v>419</v>
      </c>
      <c r="D165" s="23">
        <f>D166</f>
        <v>1000</v>
      </c>
      <c r="E165" s="23">
        <f t="shared" ref="E165:F166" si="56">E166</f>
        <v>0</v>
      </c>
      <c r="F165" s="23">
        <f t="shared" si="56"/>
        <v>1000</v>
      </c>
      <c r="H165" s="78"/>
    </row>
    <row r="166" spans="1:9" s="37" customFormat="1" x14ac:dyDescent="0.25">
      <c r="A166" s="21" t="s">
        <v>0</v>
      </c>
      <c r="B166" s="21" t="s">
        <v>420</v>
      </c>
      <c r="C166" s="22" t="s">
        <v>419</v>
      </c>
      <c r="D166" s="23">
        <f>D167</f>
        <v>1000</v>
      </c>
      <c r="E166" s="23">
        <f t="shared" si="56"/>
        <v>0</v>
      </c>
      <c r="F166" s="23">
        <f t="shared" si="56"/>
        <v>1000</v>
      </c>
      <c r="H166" s="78"/>
    </row>
    <row r="167" spans="1:9" s="84" customFormat="1" x14ac:dyDescent="0.25">
      <c r="A167" s="50" t="s">
        <v>553</v>
      </c>
      <c r="B167" s="50" t="s">
        <v>422</v>
      </c>
      <c r="C167" s="51" t="s">
        <v>423</v>
      </c>
      <c r="D167" s="52">
        <v>1000</v>
      </c>
      <c r="E167" s="52"/>
      <c r="F167" s="52">
        <f>D167+E167</f>
        <v>1000</v>
      </c>
      <c r="H167" s="78"/>
    </row>
    <row r="168" spans="1:9" x14ac:dyDescent="0.25">
      <c r="A168" s="21" t="s">
        <v>0</v>
      </c>
      <c r="B168" s="21" t="s">
        <v>146</v>
      </c>
      <c r="C168" s="22" t="s">
        <v>147</v>
      </c>
      <c r="D168" s="23">
        <f>D169+D178+D183</f>
        <v>20090</v>
      </c>
      <c r="E168" s="23">
        <f>E169+E178+E183</f>
        <v>0</v>
      </c>
      <c r="F168" s="23">
        <f>F169+F178+F183</f>
        <v>20090</v>
      </c>
    </row>
    <row r="169" spans="1:9" s="84" customFormat="1" x14ac:dyDescent="0.25">
      <c r="A169" s="47" t="s">
        <v>0</v>
      </c>
      <c r="B169" s="47" t="s">
        <v>171</v>
      </c>
      <c r="C169" s="48" t="s">
        <v>172</v>
      </c>
      <c r="D169" s="49">
        <f>D170+D173+D176</f>
        <v>17440</v>
      </c>
      <c r="E169" s="49">
        <f t="shared" ref="E169:F169" si="57">E170+E173+E176</f>
        <v>0</v>
      </c>
      <c r="F169" s="49">
        <f t="shared" si="57"/>
        <v>17440</v>
      </c>
      <c r="H169" s="78"/>
    </row>
    <row r="170" spans="1:9" s="84" customFormat="1" x14ac:dyDescent="0.25">
      <c r="A170" s="47" t="s">
        <v>0</v>
      </c>
      <c r="B170" s="47" t="s">
        <v>173</v>
      </c>
      <c r="C170" s="48" t="s">
        <v>174</v>
      </c>
      <c r="D170" s="49">
        <f>D171+D172</f>
        <v>3840</v>
      </c>
      <c r="E170" s="49">
        <f t="shared" ref="E170:F170" si="58">E171+E172</f>
        <v>0</v>
      </c>
      <c r="F170" s="49">
        <f t="shared" si="58"/>
        <v>3840</v>
      </c>
      <c r="H170" s="78"/>
    </row>
    <row r="171" spans="1:9" s="84" customFormat="1" x14ac:dyDescent="0.25">
      <c r="A171" s="50" t="s">
        <v>441</v>
      </c>
      <c r="B171" s="50" t="s">
        <v>182</v>
      </c>
      <c r="C171" s="51" t="s">
        <v>183</v>
      </c>
      <c r="D171" s="52">
        <v>2440</v>
      </c>
      <c r="E171" s="52"/>
      <c r="F171" s="52">
        <f>D171+E171</f>
        <v>2440</v>
      </c>
      <c r="H171" s="78"/>
    </row>
    <row r="172" spans="1:9" s="84" customFormat="1" x14ac:dyDescent="0.25">
      <c r="A172" s="50" t="s">
        <v>554</v>
      </c>
      <c r="B172" s="50" t="s">
        <v>188</v>
      </c>
      <c r="C172" s="51" t="s">
        <v>189</v>
      </c>
      <c r="D172" s="88">
        <v>1400</v>
      </c>
      <c r="E172" s="88"/>
      <c r="F172" s="88">
        <f>D172+E172</f>
        <v>1400</v>
      </c>
      <c r="H172" s="78"/>
    </row>
    <row r="173" spans="1:9" s="46" customFormat="1" x14ac:dyDescent="0.25">
      <c r="A173" s="47"/>
      <c r="B173" s="47">
        <v>3223</v>
      </c>
      <c r="C173" s="48" t="s">
        <v>191</v>
      </c>
      <c r="D173" s="49">
        <f>D174+D175</f>
        <v>13000</v>
      </c>
      <c r="E173" s="49">
        <f t="shared" ref="E173:F173" si="59">E174+E175</f>
        <v>0</v>
      </c>
      <c r="F173" s="49">
        <f t="shared" si="59"/>
        <v>13000</v>
      </c>
      <c r="H173" s="90"/>
    </row>
    <row r="174" spans="1:9" s="84" customFormat="1" x14ac:dyDescent="0.25">
      <c r="A174" s="50" t="s">
        <v>615</v>
      </c>
      <c r="B174" s="50" t="s">
        <v>193</v>
      </c>
      <c r="C174" s="51" t="s">
        <v>194</v>
      </c>
      <c r="D174" s="52">
        <v>4000</v>
      </c>
      <c r="E174" s="52"/>
      <c r="F174" s="52">
        <f>D174+E174</f>
        <v>4000</v>
      </c>
      <c r="H174" s="78"/>
    </row>
    <row r="175" spans="1:9" s="84" customFormat="1" x14ac:dyDescent="0.25">
      <c r="A175" s="50" t="s">
        <v>524</v>
      </c>
      <c r="B175" s="50" t="s">
        <v>196</v>
      </c>
      <c r="C175" s="51" t="s">
        <v>197</v>
      </c>
      <c r="D175" s="52">
        <v>9000</v>
      </c>
      <c r="E175" s="52"/>
      <c r="F175" s="52">
        <f>D175+E175</f>
        <v>9000</v>
      </c>
      <c r="H175" s="78"/>
    </row>
    <row r="176" spans="1:9" s="84" customFormat="1" x14ac:dyDescent="0.25">
      <c r="A176" s="47" t="s">
        <v>0</v>
      </c>
      <c r="B176" s="47" t="s">
        <v>212</v>
      </c>
      <c r="C176" s="48" t="s">
        <v>213</v>
      </c>
      <c r="D176" s="49">
        <f>D177</f>
        <v>600</v>
      </c>
      <c r="E176" s="49">
        <f t="shared" ref="E176:F176" si="60">E177</f>
        <v>0</v>
      </c>
      <c r="F176" s="49">
        <f t="shared" si="60"/>
        <v>600</v>
      </c>
      <c r="G176" s="49"/>
      <c r="H176" s="78"/>
      <c r="I176" s="78"/>
    </row>
    <row r="177" spans="1:9" s="84" customFormat="1" x14ac:dyDescent="0.25">
      <c r="A177" s="50" t="s">
        <v>574</v>
      </c>
      <c r="B177" s="50" t="s">
        <v>215</v>
      </c>
      <c r="C177" s="51" t="s">
        <v>216</v>
      </c>
      <c r="D177" s="52">
        <v>600</v>
      </c>
      <c r="E177" s="52"/>
      <c r="F177" s="52">
        <f>D177+E177</f>
        <v>600</v>
      </c>
      <c r="H177" s="78"/>
      <c r="I177" s="78"/>
    </row>
    <row r="178" spans="1:9" s="46" customFormat="1" x14ac:dyDescent="0.25">
      <c r="A178" s="47"/>
      <c r="B178" s="47">
        <v>323</v>
      </c>
      <c r="C178" s="48" t="s">
        <v>222</v>
      </c>
      <c r="D178" s="49">
        <f>D179+D181</f>
        <v>1650</v>
      </c>
      <c r="E178" s="49">
        <f t="shared" ref="E178:F178" si="61">E179+E181</f>
        <v>0</v>
      </c>
      <c r="F178" s="49">
        <f t="shared" si="61"/>
        <v>1650</v>
      </c>
      <c r="H178" s="90"/>
      <c r="I178" s="90"/>
    </row>
    <row r="179" spans="1:9" s="84" customFormat="1" x14ac:dyDescent="0.25">
      <c r="A179" s="47" t="s">
        <v>0</v>
      </c>
      <c r="B179" s="47" t="s">
        <v>223</v>
      </c>
      <c r="C179" s="48" t="s">
        <v>224</v>
      </c>
      <c r="D179" s="49">
        <f>SUM(D180:D180)</f>
        <v>1600</v>
      </c>
      <c r="E179" s="49">
        <f>SUM(E180:E180)</f>
        <v>0</v>
      </c>
      <c r="F179" s="49">
        <f>SUM(F180:F180)</f>
        <v>1600</v>
      </c>
      <c r="H179" s="78"/>
      <c r="I179" s="78"/>
    </row>
    <row r="180" spans="1:9" s="84" customFormat="1" x14ac:dyDescent="0.25">
      <c r="A180" s="50" t="s">
        <v>573</v>
      </c>
      <c r="B180" s="50" t="s">
        <v>235</v>
      </c>
      <c r="C180" s="51" t="s">
        <v>236</v>
      </c>
      <c r="D180" s="52">
        <v>1600</v>
      </c>
      <c r="E180" s="52"/>
      <c r="F180" s="52">
        <f>D180+E180</f>
        <v>1600</v>
      </c>
      <c r="H180" s="78"/>
      <c r="I180" s="78"/>
    </row>
    <row r="181" spans="1:9" s="84" customFormat="1" x14ac:dyDescent="0.25">
      <c r="A181" s="47" t="s">
        <v>0</v>
      </c>
      <c r="B181" s="47" t="s">
        <v>280</v>
      </c>
      <c r="C181" s="48" t="s">
        <v>281</v>
      </c>
      <c r="D181" s="49">
        <f>D182</f>
        <v>50</v>
      </c>
      <c r="E181" s="49">
        <f t="shared" ref="E181:F181" si="62">E182</f>
        <v>0</v>
      </c>
      <c r="F181" s="49">
        <f t="shared" si="62"/>
        <v>50</v>
      </c>
      <c r="H181" s="78"/>
    </row>
    <row r="182" spans="1:9" s="84" customFormat="1" x14ac:dyDescent="0.25">
      <c r="A182" s="50" t="s">
        <v>575</v>
      </c>
      <c r="B182" s="50">
        <v>32372</v>
      </c>
      <c r="C182" s="51" t="s">
        <v>464</v>
      </c>
      <c r="D182" s="52">
        <v>50</v>
      </c>
      <c r="E182" s="52"/>
      <c r="F182" s="52">
        <f>D182+E182</f>
        <v>50</v>
      </c>
      <c r="H182" s="78"/>
    </row>
    <row r="183" spans="1:9" s="84" customFormat="1" x14ac:dyDescent="0.25">
      <c r="A183" s="47" t="s">
        <v>0</v>
      </c>
      <c r="B183" s="47" t="s">
        <v>313</v>
      </c>
      <c r="C183" s="48" t="s">
        <v>314</v>
      </c>
      <c r="D183" s="49">
        <f>D184</f>
        <v>1000</v>
      </c>
      <c r="E183" s="49">
        <f t="shared" ref="E183:F183" si="63">E184</f>
        <v>0</v>
      </c>
      <c r="F183" s="49">
        <f t="shared" si="63"/>
        <v>1000</v>
      </c>
      <c r="H183" s="78"/>
    </row>
    <row r="184" spans="1:9" s="84" customFormat="1" x14ac:dyDescent="0.25">
      <c r="A184" s="47" t="s">
        <v>0</v>
      </c>
      <c r="B184" s="47" t="s">
        <v>320</v>
      </c>
      <c r="C184" s="48" t="s">
        <v>321</v>
      </c>
      <c r="D184" s="49">
        <f>D185</f>
        <v>1000</v>
      </c>
      <c r="E184" s="49">
        <f t="shared" ref="E184:F184" si="64">E185</f>
        <v>0</v>
      </c>
      <c r="F184" s="49">
        <f t="shared" si="64"/>
        <v>1000</v>
      </c>
      <c r="H184" s="78"/>
    </row>
    <row r="185" spans="1:9" s="84" customFormat="1" x14ac:dyDescent="0.25">
      <c r="A185" s="50" t="s">
        <v>576</v>
      </c>
      <c r="B185" s="50" t="s">
        <v>323</v>
      </c>
      <c r="C185" s="51" t="s">
        <v>321</v>
      </c>
      <c r="D185" s="52">
        <v>1000</v>
      </c>
      <c r="E185" s="52"/>
      <c r="F185" s="52">
        <f>D185+E185</f>
        <v>1000</v>
      </c>
      <c r="H185" s="78"/>
    </row>
    <row r="186" spans="1:9" s="46" customFormat="1" x14ac:dyDescent="0.25">
      <c r="A186" s="47"/>
      <c r="B186" s="47">
        <v>38</v>
      </c>
      <c r="C186" s="48" t="s">
        <v>356</v>
      </c>
      <c r="D186" s="49">
        <f>D187+D190</f>
        <v>1610</v>
      </c>
      <c r="E186" s="49">
        <f t="shared" ref="E186:F186" si="65">E187+E190</f>
        <v>0</v>
      </c>
      <c r="F186" s="49">
        <f t="shared" si="65"/>
        <v>1610</v>
      </c>
      <c r="H186" s="90"/>
    </row>
    <row r="187" spans="1:9" s="46" customFormat="1" x14ac:dyDescent="0.25">
      <c r="A187" s="47"/>
      <c r="B187" s="47">
        <v>381</v>
      </c>
      <c r="C187" s="48" t="s">
        <v>116</v>
      </c>
      <c r="D187" s="49">
        <f>D188</f>
        <v>10</v>
      </c>
      <c r="E187" s="49">
        <f t="shared" ref="E187:F187" si="66">E188</f>
        <v>0</v>
      </c>
      <c r="F187" s="49">
        <f t="shared" si="66"/>
        <v>10</v>
      </c>
      <c r="H187" s="90"/>
      <c r="I187" s="90"/>
    </row>
    <row r="188" spans="1:9" s="84" customFormat="1" x14ac:dyDescent="0.25">
      <c r="A188" s="47" t="s">
        <v>0</v>
      </c>
      <c r="B188" s="47">
        <v>3812</v>
      </c>
      <c r="C188" s="48" t="s">
        <v>558</v>
      </c>
      <c r="D188" s="49">
        <f>D189</f>
        <v>10</v>
      </c>
      <c r="E188" s="49">
        <f t="shared" ref="E188" si="67">E189</f>
        <v>0</v>
      </c>
      <c r="F188" s="49">
        <f t="shared" ref="F188" si="68">F189</f>
        <v>10</v>
      </c>
      <c r="H188" s="78"/>
    </row>
    <row r="189" spans="1:9" s="84" customFormat="1" x14ac:dyDescent="0.25">
      <c r="A189" s="50" t="s">
        <v>577</v>
      </c>
      <c r="B189" s="50">
        <v>38129</v>
      </c>
      <c r="C189" s="51" t="s">
        <v>559</v>
      </c>
      <c r="D189" s="52">
        <v>10</v>
      </c>
      <c r="E189" s="52"/>
      <c r="F189" s="52">
        <f>D189+E189</f>
        <v>10</v>
      </c>
      <c r="H189" s="78"/>
    </row>
    <row r="190" spans="1:9" s="84" customFormat="1" x14ac:dyDescent="0.25">
      <c r="A190" s="47" t="s">
        <v>0</v>
      </c>
      <c r="B190" s="47" t="s">
        <v>357</v>
      </c>
      <c r="C190" s="48" t="s">
        <v>358</v>
      </c>
      <c r="D190" s="49">
        <f>D191</f>
        <v>1600</v>
      </c>
      <c r="E190" s="49">
        <f t="shared" ref="E190:F191" si="69">E191</f>
        <v>0</v>
      </c>
      <c r="F190" s="49">
        <f t="shared" si="69"/>
        <v>1600</v>
      </c>
      <c r="H190" s="78"/>
    </row>
    <row r="191" spans="1:9" s="84" customFormat="1" x14ac:dyDescent="0.25">
      <c r="A191" s="47" t="s">
        <v>0</v>
      </c>
      <c r="B191" s="47" t="s">
        <v>359</v>
      </c>
      <c r="C191" s="48" t="s">
        <v>360</v>
      </c>
      <c r="D191" s="49">
        <f>D192</f>
        <v>1600</v>
      </c>
      <c r="E191" s="49">
        <f t="shared" si="69"/>
        <v>0</v>
      </c>
      <c r="F191" s="49">
        <f t="shared" si="69"/>
        <v>1600</v>
      </c>
      <c r="H191" s="78"/>
    </row>
    <row r="192" spans="1:9" s="84" customFormat="1" x14ac:dyDescent="0.25">
      <c r="A192" s="50" t="s">
        <v>578</v>
      </c>
      <c r="B192" s="50" t="s">
        <v>362</v>
      </c>
      <c r="C192" s="51" t="s">
        <v>363</v>
      </c>
      <c r="D192" s="52">
        <v>1600</v>
      </c>
      <c r="E192" s="52"/>
      <c r="F192" s="52">
        <f>D192+E192</f>
        <v>1600</v>
      </c>
      <c r="H192" s="78"/>
    </row>
    <row r="193" spans="1:8" x14ac:dyDescent="0.25">
      <c r="A193" s="15" t="s">
        <v>15</v>
      </c>
      <c r="B193" s="15" t="s">
        <v>42</v>
      </c>
      <c r="C193" s="16" t="s">
        <v>43</v>
      </c>
      <c r="D193" s="17">
        <f>D194+D219</f>
        <v>56130</v>
      </c>
      <c r="E193" s="17">
        <f>E194+E219</f>
        <v>14865.240000000002</v>
      </c>
      <c r="F193" s="17">
        <f>F194+F219</f>
        <v>70995.240000000005</v>
      </c>
    </row>
    <row r="194" spans="1:8" x14ac:dyDescent="0.25">
      <c r="A194" s="18" t="s">
        <v>15</v>
      </c>
      <c r="B194" s="18" t="s">
        <v>44</v>
      </c>
      <c r="C194" s="19" t="s">
        <v>45</v>
      </c>
      <c r="D194" s="20">
        <f>D195</f>
        <v>56130</v>
      </c>
      <c r="E194" s="20">
        <f t="shared" ref="E194:F194" si="70">E195</f>
        <v>0</v>
      </c>
      <c r="F194" s="20">
        <f t="shared" si="70"/>
        <v>56130</v>
      </c>
      <c r="G194" s="74"/>
    </row>
    <row r="195" spans="1:8" s="84" customFormat="1" x14ac:dyDescent="0.25">
      <c r="A195" s="47" t="s">
        <v>0</v>
      </c>
      <c r="B195" s="47" t="s">
        <v>144</v>
      </c>
      <c r="C195" s="48" t="s">
        <v>145</v>
      </c>
      <c r="D195" s="49">
        <f>D196+D203</f>
        <v>56130</v>
      </c>
      <c r="E195" s="49">
        <f t="shared" ref="E195:F195" si="71">E196+E203</f>
        <v>0</v>
      </c>
      <c r="F195" s="49">
        <f t="shared" si="71"/>
        <v>56130</v>
      </c>
      <c r="H195" s="78"/>
    </row>
    <row r="196" spans="1:8" s="84" customFormat="1" x14ac:dyDescent="0.25">
      <c r="A196" s="21" t="s">
        <v>0</v>
      </c>
      <c r="B196" s="21" t="s">
        <v>409</v>
      </c>
      <c r="C196" s="22" t="s">
        <v>410</v>
      </c>
      <c r="D196" s="23">
        <f>D197+D200</f>
        <v>25000</v>
      </c>
      <c r="E196" s="23">
        <f t="shared" ref="E196:F196" si="72">E197+E200</f>
        <v>0</v>
      </c>
      <c r="F196" s="23">
        <f t="shared" si="72"/>
        <v>25000</v>
      </c>
      <c r="H196" s="78"/>
    </row>
    <row r="197" spans="1:8" s="84" customFormat="1" x14ac:dyDescent="0.25">
      <c r="A197" s="47" t="s">
        <v>0</v>
      </c>
      <c r="B197" s="47" t="s">
        <v>411</v>
      </c>
      <c r="C197" s="48" t="s">
        <v>412</v>
      </c>
      <c r="D197" s="49">
        <f>D198</f>
        <v>21000</v>
      </c>
      <c r="E197" s="49">
        <f t="shared" ref="E197:F198" si="73">E198</f>
        <v>0</v>
      </c>
      <c r="F197" s="49">
        <f t="shared" si="73"/>
        <v>21000</v>
      </c>
      <c r="H197" s="78"/>
    </row>
    <row r="198" spans="1:8" s="84" customFormat="1" x14ac:dyDescent="0.25">
      <c r="A198" s="47"/>
      <c r="B198" s="47" t="s">
        <v>413</v>
      </c>
      <c r="C198" s="48" t="s">
        <v>414</v>
      </c>
      <c r="D198" s="49">
        <f>D199</f>
        <v>21000</v>
      </c>
      <c r="E198" s="49">
        <f t="shared" si="73"/>
        <v>0</v>
      </c>
      <c r="F198" s="49">
        <f t="shared" si="73"/>
        <v>21000</v>
      </c>
      <c r="H198" s="78"/>
    </row>
    <row r="199" spans="1:8" s="84" customFormat="1" x14ac:dyDescent="0.25">
      <c r="A199" s="50" t="s">
        <v>579</v>
      </c>
      <c r="B199" s="50" t="s">
        <v>416</v>
      </c>
      <c r="C199" s="51" t="s">
        <v>580</v>
      </c>
      <c r="D199" s="52">
        <v>21000</v>
      </c>
      <c r="E199" s="52"/>
      <c r="F199" s="52">
        <f>D199+E199</f>
        <v>21000</v>
      </c>
      <c r="H199" s="78"/>
    </row>
    <row r="200" spans="1:8" s="84" customFormat="1" x14ac:dyDescent="0.25">
      <c r="A200" s="47"/>
      <c r="B200" s="47" t="s">
        <v>430</v>
      </c>
      <c r="C200" s="48" t="s">
        <v>431</v>
      </c>
      <c r="D200" s="49">
        <f>D201</f>
        <v>4000</v>
      </c>
      <c r="E200" s="49">
        <f t="shared" ref="E200:F201" si="74">E201</f>
        <v>0</v>
      </c>
      <c r="F200" s="49">
        <f t="shared" si="74"/>
        <v>4000</v>
      </c>
      <c r="H200" s="78"/>
    </row>
    <row r="201" spans="1:8" s="84" customFormat="1" x14ac:dyDescent="0.25">
      <c r="A201" s="47"/>
      <c r="B201" s="47" t="s">
        <v>432</v>
      </c>
      <c r="C201" s="48" t="s">
        <v>433</v>
      </c>
      <c r="D201" s="49">
        <f>D202</f>
        <v>4000</v>
      </c>
      <c r="E201" s="49">
        <f t="shared" si="74"/>
        <v>0</v>
      </c>
      <c r="F201" s="49">
        <f t="shared" si="74"/>
        <v>4000</v>
      </c>
      <c r="H201" s="78"/>
    </row>
    <row r="202" spans="1:8" s="84" customFormat="1" ht="22.5" x14ac:dyDescent="0.25">
      <c r="A202" s="50" t="s">
        <v>581</v>
      </c>
      <c r="B202" s="50" t="s">
        <v>435</v>
      </c>
      <c r="C202" s="51" t="s">
        <v>582</v>
      </c>
      <c r="D202" s="52">
        <v>4000</v>
      </c>
      <c r="E202" s="52"/>
      <c r="F202" s="52">
        <f>D202+E202</f>
        <v>4000</v>
      </c>
      <c r="H202" s="78"/>
    </row>
    <row r="203" spans="1:8" x14ac:dyDescent="0.25">
      <c r="A203" s="21" t="s">
        <v>0</v>
      </c>
      <c r="B203" s="21" t="s">
        <v>146</v>
      </c>
      <c r="C203" s="22" t="s">
        <v>147</v>
      </c>
      <c r="D203" s="23">
        <f>D204+D212+D216</f>
        <v>31130</v>
      </c>
      <c r="E203" s="23">
        <f t="shared" ref="E203:F203" si="75">E204+E212+E216</f>
        <v>0</v>
      </c>
      <c r="F203" s="23">
        <f t="shared" si="75"/>
        <v>31130</v>
      </c>
    </row>
    <row r="204" spans="1:8" x14ac:dyDescent="0.25">
      <c r="A204" s="21" t="s">
        <v>0</v>
      </c>
      <c r="B204" s="21" t="s">
        <v>171</v>
      </c>
      <c r="C204" s="22" t="s">
        <v>172</v>
      </c>
      <c r="D204" s="23">
        <f>D205+D207+D209</f>
        <v>29500</v>
      </c>
      <c r="E204" s="23">
        <f t="shared" ref="E204:F204" si="76">E205+E207+E209</f>
        <v>0</v>
      </c>
      <c r="F204" s="23">
        <f t="shared" si="76"/>
        <v>29500</v>
      </c>
    </row>
    <row r="205" spans="1:8" x14ac:dyDescent="0.25">
      <c r="A205" s="21" t="s">
        <v>0</v>
      </c>
      <c r="B205" s="21" t="s">
        <v>173</v>
      </c>
      <c r="C205" s="22" t="s">
        <v>174</v>
      </c>
      <c r="D205" s="23">
        <f>D206</f>
        <v>2500</v>
      </c>
      <c r="E205" s="23">
        <f t="shared" ref="E205:F205" si="77">E206</f>
        <v>0</v>
      </c>
      <c r="F205" s="23">
        <f t="shared" si="77"/>
        <v>2500</v>
      </c>
    </row>
    <row r="206" spans="1:8" ht="22.5" x14ac:dyDescent="0.25">
      <c r="A206" s="24" t="s">
        <v>442</v>
      </c>
      <c r="B206" s="24" t="s">
        <v>182</v>
      </c>
      <c r="C206" s="25" t="s">
        <v>583</v>
      </c>
      <c r="D206" s="26">
        <v>2500</v>
      </c>
      <c r="E206" s="26"/>
      <c r="F206" s="26">
        <f>D206+E206</f>
        <v>2500</v>
      </c>
    </row>
    <row r="207" spans="1:8" x14ac:dyDescent="0.25">
      <c r="A207" s="21" t="s">
        <v>0</v>
      </c>
      <c r="B207" s="21" t="s">
        <v>443</v>
      </c>
      <c r="C207" s="22" t="s">
        <v>444</v>
      </c>
      <c r="D207" s="23">
        <f>D208</f>
        <v>26500</v>
      </c>
      <c r="E207" s="23">
        <f t="shared" ref="E207:F207" si="78">E208</f>
        <v>0</v>
      </c>
      <c r="F207" s="23">
        <f t="shared" si="78"/>
        <v>26500</v>
      </c>
    </row>
    <row r="208" spans="1:8" x14ac:dyDescent="0.25">
      <c r="A208" s="24" t="s">
        <v>445</v>
      </c>
      <c r="B208" s="24" t="s">
        <v>446</v>
      </c>
      <c r="C208" s="25" t="s">
        <v>447</v>
      </c>
      <c r="D208" s="26">
        <v>26500</v>
      </c>
      <c r="E208" s="26"/>
      <c r="F208" s="26">
        <f>D208+E208</f>
        <v>26500</v>
      </c>
    </row>
    <row r="209" spans="1:8" x14ac:dyDescent="0.25">
      <c r="A209" s="21" t="s">
        <v>0</v>
      </c>
      <c r="B209" s="21" t="s">
        <v>204</v>
      </c>
      <c r="C209" s="22" t="s">
        <v>205</v>
      </c>
      <c r="D209" s="23">
        <f>SUM(D210:D211)</f>
        <v>500</v>
      </c>
      <c r="E209" s="23">
        <f t="shared" ref="E209:F209" si="79">SUM(E210:E211)</f>
        <v>0</v>
      </c>
      <c r="F209" s="23">
        <f t="shared" si="79"/>
        <v>500</v>
      </c>
    </row>
    <row r="210" spans="1:8" ht="22.5" x14ac:dyDescent="0.25">
      <c r="A210" s="24" t="s">
        <v>448</v>
      </c>
      <c r="B210" s="24" t="s">
        <v>207</v>
      </c>
      <c r="C210" s="25" t="s">
        <v>208</v>
      </c>
      <c r="D210" s="26">
        <v>250</v>
      </c>
      <c r="E210" s="26"/>
      <c r="F210" s="26">
        <f>D210+E210</f>
        <v>250</v>
      </c>
    </row>
    <row r="211" spans="1:8" ht="22.5" x14ac:dyDescent="0.25">
      <c r="A211" s="24" t="s">
        <v>449</v>
      </c>
      <c r="B211" s="24" t="s">
        <v>210</v>
      </c>
      <c r="C211" s="25" t="s">
        <v>211</v>
      </c>
      <c r="D211" s="26">
        <v>250</v>
      </c>
      <c r="E211" s="26"/>
      <c r="F211" s="26">
        <f>D211+E211</f>
        <v>250</v>
      </c>
    </row>
    <row r="212" spans="1:8" x14ac:dyDescent="0.25">
      <c r="A212" s="21" t="s">
        <v>0</v>
      </c>
      <c r="B212" s="21" t="s">
        <v>221</v>
      </c>
      <c r="C212" s="22" t="s">
        <v>222</v>
      </c>
      <c r="D212" s="23">
        <f>D213</f>
        <v>1380</v>
      </c>
      <c r="E212" s="23">
        <f t="shared" ref="E212:F212" si="80">E213</f>
        <v>0</v>
      </c>
      <c r="F212" s="23">
        <f t="shared" si="80"/>
        <v>1380</v>
      </c>
    </row>
    <row r="213" spans="1:8" x14ac:dyDescent="0.25">
      <c r="A213" s="21" t="s">
        <v>0</v>
      </c>
      <c r="B213" s="21" t="s">
        <v>237</v>
      </c>
      <c r="C213" s="22" t="s">
        <v>238</v>
      </c>
      <c r="D213" s="23">
        <f>SUM(D214:D215)</f>
        <v>1380</v>
      </c>
      <c r="E213" s="23">
        <f t="shared" ref="E213:F213" si="81">SUM(E214:E215)</f>
        <v>0</v>
      </c>
      <c r="F213" s="23">
        <f t="shared" si="81"/>
        <v>1380</v>
      </c>
    </row>
    <row r="214" spans="1:8" x14ac:dyDescent="0.25">
      <c r="A214" s="24" t="s">
        <v>450</v>
      </c>
      <c r="B214" s="24" t="s">
        <v>240</v>
      </c>
      <c r="C214" s="25" t="s">
        <v>241</v>
      </c>
      <c r="D214" s="26">
        <v>1000</v>
      </c>
      <c r="E214" s="26"/>
      <c r="F214" s="26">
        <f>D214+E214</f>
        <v>1000</v>
      </c>
    </row>
    <row r="215" spans="1:8" s="37" customFormat="1" x14ac:dyDescent="0.25">
      <c r="A215" s="40" t="s">
        <v>532</v>
      </c>
      <c r="B215" s="24">
        <v>32322</v>
      </c>
      <c r="C215" s="41" t="s">
        <v>515</v>
      </c>
      <c r="D215" s="26">
        <v>380</v>
      </c>
      <c r="E215" s="26"/>
      <c r="F215" s="26">
        <f>D215+E215</f>
        <v>380</v>
      </c>
      <c r="H215" s="78"/>
    </row>
    <row r="216" spans="1:8" x14ac:dyDescent="0.25">
      <c r="A216" s="21" t="s">
        <v>0</v>
      </c>
      <c r="B216" s="21" t="s">
        <v>307</v>
      </c>
      <c r="C216" s="22" t="s">
        <v>308</v>
      </c>
      <c r="D216" s="23">
        <f>D217</f>
        <v>250</v>
      </c>
      <c r="E216" s="23">
        <f t="shared" ref="E216:F217" si="82">E217</f>
        <v>0</v>
      </c>
      <c r="F216" s="23">
        <f t="shared" si="82"/>
        <v>250</v>
      </c>
    </row>
    <row r="217" spans="1:8" x14ac:dyDescent="0.25">
      <c r="A217" s="21" t="s">
        <v>0</v>
      </c>
      <c r="B217" s="21" t="s">
        <v>309</v>
      </c>
      <c r="C217" s="22" t="s">
        <v>308</v>
      </c>
      <c r="D217" s="23">
        <f>D218</f>
        <v>250</v>
      </c>
      <c r="E217" s="23">
        <f t="shared" si="82"/>
        <v>0</v>
      </c>
      <c r="F217" s="23">
        <f t="shared" si="82"/>
        <v>250</v>
      </c>
    </row>
    <row r="218" spans="1:8" x14ac:dyDescent="0.25">
      <c r="A218" s="24" t="s">
        <v>451</v>
      </c>
      <c r="B218" s="24" t="s">
        <v>311</v>
      </c>
      <c r="C218" s="25" t="s">
        <v>312</v>
      </c>
      <c r="D218" s="26">
        <v>250</v>
      </c>
      <c r="E218" s="26"/>
      <c r="F218" s="26">
        <f>D218+E218</f>
        <v>250</v>
      </c>
    </row>
    <row r="219" spans="1:8" ht="22.5" x14ac:dyDescent="0.25">
      <c r="A219" s="18" t="s">
        <v>15</v>
      </c>
      <c r="B219" s="18" t="s">
        <v>75</v>
      </c>
      <c r="C219" s="19" t="s">
        <v>76</v>
      </c>
      <c r="D219" s="20">
        <f>D220</f>
        <v>0</v>
      </c>
      <c r="E219" s="20">
        <f t="shared" ref="E219:F220" si="83">E220</f>
        <v>14865.240000000002</v>
      </c>
      <c r="F219" s="20">
        <f t="shared" si="83"/>
        <v>14865.240000000002</v>
      </c>
    </row>
    <row r="220" spans="1:8" s="84" customFormat="1" x14ac:dyDescent="0.25">
      <c r="A220" s="47" t="s">
        <v>0</v>
      </c>
      <c r="B220" s="47" t="s">
        <v>144</v>
      </c>
      <c r="C220" s="48" t="s">
        <v>145</v>
      </c>
      <c r="D220" s="49">
        <f>D221</f>
        <v>0</v>
      </c>
      <c r="E220" s="49">
        <f t="shared" si="83"/>
        <v>14865.240000000002</v>
      </c>
      <c r="F220" s="49">
        <f t="shared" si="83"/>
        <v>14865.240000000002</v>
      </c>
      <c r="H220" s="78"/>
    </row>
    <row r="221" spans="1:8" s="84" customFormat="1" x14ac:dyDescent="0.25">
      <c r="A221" s="47" t="s">
        <v>0</v>
      </c>
      <c r="B221" s="47" t="s">
        <v>146</v>
      </c>
      <c r="C221" s="48" t="s">
        <v>147</v>
      </c>
      <c r="D221" s="49">
        <f>D222+D225</f>
        <v>0</v>
      </c>
      <c r="E221" s="49">
        <f t="shared" ref="E221:F221" si="84">E222+E225</f>
        <v>14865.240000000002</v>
      </c>
      <c r="F221" s="49">
        <f t="shared" si="84"/>
        <v>14865.240000000002</v>
      </c>
      <c r="H221" s="78"/>
    </row>
    <row r="222" spans="1:8" s="84" customFormat="1" x14ac:dyDescent="0.25">
      <c r="A222" s="47" t="s">
        <v>0</v>
      </c>
      <c r="B222" s="47" t="s">
        <v>171</v>
      </c>
      <c r="C222" s="48" t="s">
        <v>172</v>
      </c>
      <c r="D222" s="49">
        <f>D223</f>
        <v>0</v>
      </c>
      <c r="E222" s="49">
        <f t="shared" ref="E222:F222" si="85">E223</f>
        <v>3390.87</v>
      </c>
      <c r="F222" s="49">
        <f t="shared" si="85"/>
        <v>3390.87</v>
      </c>
      <c r="H222" s="78"/>
    </row>
    <row r="223" spans="1:8" s="46" customFormat="1" x14ac:dyDescent="0.25">
      <c r="A223" s="47"/>
      <c r="B223" s="47" t="s">
        <v>212</v>
      </c>
      <c r="C223" s="48" t="s">
        <v>213</v>
      </c>
      <c r="D223" s="49">
        <f>D224</f>
        <v>0</v>
      </c>
      <c r="E223" s="49">
        <f t="shared" ref="E223:F223" si="86">E224</f>
        <v>3390.87</v>
      </c>
      <c r="F223" s="49">
        <f t="shared" si="86"/>
        <v>3390.87</v>
      </c>
      <c r="H223" s="90"/>
    </row>
    <row r="224" spans="1:8" s="84" customFormat="1" x14ac:dyDescent="0.25">
      <c r="A224" s="50" t="s">
        <v>555</v>
      </c>
      <c r="B224" s="50" t="s">
        <v>215</v>
      </c>
      <c r="C224" s="51" t="s">
        <v>216</v>
      </c>
      <c r="D224" s="52">
        <v>0</v>
      </c>
      <c r="E224" s="52">
        <v>3390.87</v>
      </c>
      <c r="F224" s="52">
        <f>D224+E224</f>
        <v>3390.87</v>
      </c>
      <c r="H224" s="78"/>
    </row>
    <row r="225" spans="1:8" s="84" customFormat="1" x14ac:dyDescent="0.25">
      <c r="A225" s="47" t="s">
        <v>0</v>
      </c>
      <c r="B225" s="47" t="s">
        <v>221</v>
      </c>
      <c r="C225" s="48" t="s">
        <v>222</v>
      </c>
      <c r="D225" s="49">
        <f>D226</f>
        <v>0</v>
      </c>
      <c r="E225" s="49">
        <f t="shared" ref="E225:F225" si="87">E226</f>
        <v>11474.37</v>
      </c>
      <c r="F225" s="49">
        <f t="shared" si="87"/>
        <v>11474.37</v>
      </c>
      <c r="H225" s="78"/>
    </row>
    <row r="226" spans="1:8" s="84" customFormat="1" x14ac:dyDescent="0.25">
      <c r="A226" s="47" t="s">
        <v>0</v>
      </c>
      <c r="B226" s="47" t="s">
        <v>237</v>
      </c>
      <c r="C226" s="48" t="s">
        <v>238</v>
      </c>
      <c r="D226" s="49">
        <f>D227</f>
        <v>0</v>
      </c>
      <c r="E226" s="49">
        <f t="shared" ref="E226:F226" si="88">E227</f>
        <v>11474.37</v>
      </c>
      <c r="F226" s="49">
        <f t="shared" si="88"/>
        <v>11474.37</v>
      </c>
      <c r="H226" s="78"/>
    </row>
    <row r="227" spans="1:8" s="84" customFormat="1" x14ac:dyDescent="0.25">
      <c r="A227" s="50" t="s">
        <v>533</v>
      </c>
      <c r="B227" s="50" t="s">
        <v>240</v>
      </c>
      <c r="C227" s="51" t="s">
        <v>241</v>
      </c>
      <c r="D227" s="52">
        <v>0</v>
      </c>
      <c r="E227" s="52">
        <v>11474.37</v>
      </c>
      <c r="F227" s="52">
        <f>D227+E227</f>
        <v>11474.37</v>
      </c>
      <c r="H227" s="78"/>
    </row>
    <row r="228" spans="1:8" x14ac:dyDescent="0.25">
      <c r="A228" s="15" t="s">
        <v>15</v>
      </c>
      <c r="B228" s="15" t="s">
        <v>78</v>
      </c>
      <c r="C228" s="16" t="s">
        <v>79</v>
      </c>
      <c r="D228" s="17">
        <f>D229+D275</f>
        <v>21520</v>
      </c>
      <c r="E228" s="17">
        <f>E229+E275</f>
        <v>21796.42</v>
      </c>
      <c r="F228" s="17">
        <f>F229+F275</f>
        <v>43316.42</v>
      </c>
    </row>
    <row r="229" spans="1:8" x14ac:dyDescent="0.25">
      <c r="A229" s="18" t="s">
        <v>15</v>
      </c>
      <c r="B229" s="18" t="s">
        <v>80</v>
      </c>
      <c r="C229" s="19" t="s">
        <v>81</v>
      </c>
      <c r="D229" s="20">
        <f>D230</f>
        <v>21520</v>
      </c>
      <c r="E229" s="20">
        <f t="shared" ref="E229:F229" si="89">E230</f>
        <v>0</v>
      </c>
      <c r="F229" s="20">
        <f t="shared" si="89"/>
        <v>21520</v>
      </c>
      <c r="G229" s="74"/>
    </row>
    <row r="230" spans="1:8" x14ac:dyDescent="0.25">
      <c r="A230" s="21" t="s">
        <v>0</v>
      </c>
      <c r="B230" s="21" t="s">
        <v>144</v>
      </c>
      <c r="C230" s="22" t="s">
        <v>145</v>
      </c>
      <c r="D230" s="23">
        <f>D231+D238+D267+D271</f>
        <v>21520</v>
      </c>
      <c r="E230" s="23">
        <f>E231+E238+E267+E271</f>
        <v>0</v>
      </c>
      <c r="F230" s="23">
        <f>F231+F238+F267+F271</f>
        <v>21520</v>
      </c>
    </row>
    <row r="231" spans="1:8" x14ac:dyDescent="0.25">
      <c r="A231" s="21" t="s">
        <v>0</v>
      </c>
      <c r="B231" s="21" t="s">
        <v>409</v>
      </c>
      <c r="C231" s="22" t="s">
        <v>410</v>
      </c>
      <c r="D231" s="23">
        <f>D232+D235</f>
        <v>6200</v>
      </c>
      <c r="E231" s="23">
        <f t="shared" ref="E231:F231" si="90">E232+E235</f>
        <v>0</v>
      </c>
      <c r="F231" s="23">
        <f t="shared" si="90"/>
        <v>6200</v>
      </c>
    </row>
    <row r="232" spans="1:8" x14ac:dyDescent="0.25">
      <c r="A232" s="21" t="s">
        <v>0</v>
      </c>
      <c r="B232" s="21" t="s">
        <v>411</v>
      </c>
      <c r="C232" s="22" t="s">
        <v>412</v>
      </c>
      <c r="D232" s="23">
        <f>D233</f>
        <v>5300</v>
      </c>
      <c r="E232" s="23">
        <f t="shared" ref="E232:F233" si="91">E233</f>
        <v>0</v>
      </c>
      <c r="F232" s="23">
        <f t="shared" si="91"/>
        <v>5300</v>
      </c>
    </row>
    <row r="233" spans="1:8" x14ac:dyDescent="0.25">
      <c r="A233" s="21" t="s">
        <v>0</v>
      </c>
      <c r="B233" s="21" t="s">
        <v>413</v>
      </c>
      <c r="C233" s="22" t="s">
        <v>414</v>
      </c>
      <c r="D233" s="23">
        <f>D234</f>
        <v>5300</v>
      </c>
      <c r="E233" s="23">
        <f t="shared" si="91"/>
        <v>0</v>
      </c>
      <c r="F233" s="23">
        <f t="shared" si="91"/>
        <v>5300</v>
      </c>
      <c r="G233" s="23"/>
    </row>
    <row r="234" spans="1:8" x14ac:dyDescent="0.25">
      <c r="A234" s="24" t="s">
        <v>452</v>
      </c>
      <c r="B234" s="24" t="s">
        <v>416</v>
      </c>
      <c r="C234" s="25" t="s">
        <v>584</v>
      </c>
      <c r="D234" s="26">
        <v>5300</v>
      </c>
      <c r="E234" s="26"/>
      <c r="F234" s="26">
        <f>D234+E234</f>
        <v>5300</v>
      </c>
    </row>
    <row r="235" spans="1:8" x14ac:dyDescent="0.25">
      <c r="A235" s="21" t="s">
        <v>0</v>
      </c>
      <c r="B235" s="21" t="s">
        <v>430</v>
      </c>
      <c r="C235" s="22" t="s">
        <v>431</v>
      </c>
      <c r="D235" s="23">
        <f>D236</f>
        <v>900</v>
      </c>
      <c r="E235" s="23">
        <f t="shared" ref="E235:F236" si="92">E236</f>
        <v>0</v>
      </c>
      <c r="F235" s="23">
        <f t="shared" si="92"/>
        <v>900</v>
      </c>
    </row>
    <row r="236" spans="1:8" x14ac:dyDescent="0.25">
      <c r="A236" s="21" t="s">
        <v>0</v>
      </c>
      <c r="B236" s="21" t="s">
        <v>432</v>
      </c>
      <c r="C236" s="22" t="s">
        <v>433</v>
      </c>
      <c r="D236" s="23">
        <f>D237</f>
        <v>900</v>
      </c>
      <c r="E236" s="23">
        <f t="shared" si="92"/>
        <v>0</v>
      </c>
      <c r="F236" s="23">
        <f t="shared" si="92"/>
        <v>900</v>
      </c>
    </row>
    <row r="237" spans="1:8" x14ac:dyDescent="0.25">
      <c r="A237" s="24" t="s">
        <v>453</v>
      </c>
      <c r="B237" s="24" t="s">
        <v>435</v>
      </c>
      <c r="C237" s="25" t="s">
        <v>585</v>
      </c>
      <c r="D237" s="26">
        <v>900</v>
      </c>
      <c r="E237" s="26"/>
      <c r="F237" s="26">
        <f>D237+E237</f>
        <v>900</v>
      </c>
    </row>
    <row r="238" spans="1:8" x14ac:dyDescent="0.25">
      <c r="A238" s="21" t="s">
        <v>0</v>
      </c>
      <c r="B238" s="21" t="s">
        <v>146</v>
      </c>
      <c r="C238" s="22" t="s">
        <v>147</v>
      </c>
      <c r="D238" s="23">
        <f>D239+D248+D257+D264</f>
        <v>13720</v>
      </c>
      <c r="E238" s="23">
        <f t="shared" ref="E238:F238" si="93">E239+E248+E257+E264</f>
        <v>0</v>
      </c>
      <c r="F238" s="23">
        <f t="shared" si="93"/>
        <v>13720</v>
      </c>
    </row>
    <row r="239" spans="1:8" x14ac:dyDescent="0.25">
      <c r="A239" s="21" t="s">
        <v>0</v>
      </c>
      <c r="B239" s="21" t="s">
        <v>148</v>
      </c>
      <c r="C239" s="22" t="s">
        <v>149</v>
      </c>
      <c r="D239" s="23">
        <f>D240+D244+D246</f>
        <v>5670</v>
      </c>
      <c r="E239" s="23">
        <f t="shared" ref="E239:F239" si="94">E240+E244+E246</f>
        <v>0</v>
      </c>
      <c r="F239" s="23">
        <f t="shared" si="94"/>
        <v>5670</v>
      </c>
    </row>
    <row r="240" spans="1:8" x14ac:dyDescent="0.25">
      <c r="A240" s="21" t="s">
        <v>0</v>
      </c>
      <c r="B240" s="21" t="s">
        <v>150</v>
      </c>
      <c r="C240" s="22" t="s">
        <v>151</v>
      </c>
      <c r="D240" s="23">
        <f>SUM(D241:D243)</f>
        <v>5320</v>
      </c>
      <c r="E240" s="23">
        <f t="shared" ref="E240:F240" si="95">SUM(E241:E243)</f>
        <v>0</v>
      </c>
      <c r="F240" s="23">
        <f t="shared" si="95"/>
        <v>5320</v>
      </c>
      <c r="H240" s="79"/>
    </row>
    <row r="241" spans="1:9" x14ac:dyDescent="0.25">
      <c r="A241" s="24" t="s">
        <v>454</v>
      </c>
      <c r="B241" s="24" t="s">
        <v>153</v>
      </c>
      <c r="C241" s="25" t="s">
        <v>154</v>
      </c>
      <c r="D241" s="26">
        <v>100</v>
      </c>
      <c r="E241" s="26"/>
      <c r="F241" s="26">
        <f>D241+E241</f>
        <v>100</v>
      </c>
    </row>
    <row r="242" spans="1:9" x14ac:dyDescent="0.25">
      <c r="A242" s="24" t="s">
        <v>455</v>
      </c>
      <c r="B242" s="24" t="s">
        <v>159</v>
      </c>
      <c r="C242" s="25" t="s">
        <v>160</v>
      </c>
      <c r="D242" s="26">
        <v>220</v>
      </c>
      <c r="E242" s="26"/>
      <c r="F242" s="26">
        <f>D242+E242</f>
        <v>220</v>
      </c>
    </row>
    <row r="243" spans="1:9" s="42" customFormat="1" x14ac:dyDescent="0.25">
      <c r="A243" s="50" t="s">
        <v>528</v>
      </c>
      <c r="B243" s="50">
        <v>32119</v>
      </c>
      <c r="C243" s="51" t="s">
        <v>511</v>
      </c>
      <c r="D243" s="52">
        <v>5000</v>
      </c>
      <c r="E243" s="52"/>
      <c r="F243" s="52">
        <f>D243+E243</f>
        <v>5000</v>
      </c>
      <c r="H243" s="79"/>
    </row>
    <row r="244" spans="1:9" x14ac:dyDescent="0.25">
      <c r="A244" s="21" t="s">
        <v>0</v>
      </c>
      <c r="B244" s="21" t="s">
        <v>436</v>
      </c>
      <c r="C244" s="22" t="s">
        <v>437</v>
      </c>
      <c r="D244" s="23">
        <f>D245</f>
        <v>300</v>
      </c>
      <c r="E244" s="23">
        <f t="shared" ref="E244:F244" si="96">E245</f>
        <v>0</v>
      </c>
      <c r="F244" s="23">
        <f t="shared" si="96"/>
        <v>300</v>
      </c>
    </row>
    <row r="245" spans="1:9" x14ac:dyDescent="0.25">
      <c r="A245" s="24" t="s">
        <v>456</v>
      </c>
      <c r="B245" s="24" t="s">
        <v>439</v>
      </c>
      <c r="C245" s="25" t="s">
        <v>440</v>
      </c>
      <c r="D245" s="26">
        <v>300</v>
      </c>
      <c r="E245" s="26"/>
      <c r="F245" s="26">
        <f>D245+E245</f>
        <v>300</v>
      </c>
    </row>
    <row r="246" spans="1:9" s="84" customFormat="1" x14ac:dyDescent="0.25">
      <c r="A246" s="47" t="s">
        <v>0</v>
      </c>
      <c r="B246" s="47" t="s">
        <v>161</v>
      </c>
      <c r="C246" s="48" t="s">
        <v>162</v>
      </c>
      <c r="D246" s="49">
        <f>D247</f>
        <v>50</v>
      </c>
      <c r="E246" s="49">
        <f t="shared" ref="E246:F246" si="97">E247</f>
        <v>0</v>
      </c>
      <c r="F246" s="49">
        <f t="shared" si="97"/>
        <v>50</v>
      </c>
      <c r="H246" s="78"/>
    </row>
    <row r="247" spans="1:9" s="84" customFormat="1" x14ac:dyDescent="0.25">
      <c r="A247" s="50" t="s">
        <v>457</v>
      </c>
      <c r="B247" s="50" t="s">
        <v>164</v>
      </c>
      <c r="C247" s="51" t="s">
        <v>165</v>
      </c>
      <c r="D247" s="52">
        <v>50</v>
      </c>
      <c r="E247" s="52"/>
      <c r="F247" s="52">
        <f>D247+E247</f>
        <v>50</v>
      </c>
      <c r="H247" s="78"/>
    </row>
    <row r="248" spans="1:9" s="84" customFormat="1" x14ac:dyDescent="0.25">
      <c r="A248" s="47" t="s">
        <v>0</v>
      </c>
      <c r="B248" s="47" t="s">
        <v>171</v>
      </c>
      <c r="C248" s="48" t="s">
        <v>172</v>
      </c>
      <c r="D248" s="49">
        <f>D249+D252+D255</f>
        <v>7250</v>
      </c>
      <c r="E248" s="49">
        <f t="shared" ref="E248:F248" si="98">E249+E252+E255</f>
        <v>0</v>
      </c>
      <c r="F248" s="49">
        <f t="shared" si="98"/>
        <v>7250</v>
      </c>
      <c r="H248" s="78"/>
    </row>
    <row r="249" spans="1:9" s="84" customFormat="1" x14ac:dyDescent="0.25">
      <c r="A249" s="47" t="s">
        <v>0</v>
      </c>
      <c r="B249" s="47" t="s">
        <v>173</v>
      </c>
      <c r="C249" s="48" t="s">
        <v>174</v>
      </c>
      <c r="D249" s="49">
        <f>SUM(D250:D251)</f>
        <v>250</v>
      </c>
      <c r="E249" s="49">
        <f t="shared" ref="E249:F249" si="99">SUM(E250:E251)</f>
        <v>0</v>
      </c>
      <c r="F249" s="49">
        <f t="shared" si="99"/>
        <v>250</v>
      </c>
      <c r="H249" s="78"/>
    </row>
    <row r="250" spans="1:9" s="84" customFormat="1" x14ac:dyDescent="0.25">
      <c r="A250" s="50" t="s">
        <v>458</v>
      </c>
      <c r="B250" s="50" t="s">
        <v>176</v>
      </c>
      <c r="C250" s="51" t="s">
        <v>177</v>
      </c>
      <c r="D250" s="52">
        <v>50</v>
      </c>
      <c r="E250" s="52"/>
      <c r="F250" s="52">
        <f>D250+E250</f>
        <v>50</v>
      </c>
      <c r="H250" s="78"/>
    </row>
    <row r="251" spans="1:9" s="84" customFormat="1" x14ac:dyDescent="0.25">
      <c r="A251" s="50" t="s">
        <v>459</v>
      </c>
      <c r="B251" s="50" t="s">
        <v>188</v>
      </c>
      <c r="C251" s="51" t="s">
        <v>189</v>
      </c>
      <c r="D251" s="52">
        <v>200</v>
      </c>
      <c r="E251" s="52"/>
      <c r="F251" s="52">
        <f>D251+E251</f>
        <v>200</v>
      </c>
      <c r="H251" s="78"/>
    </row>
    <row r="252" spans="1:9" s="84" customFormat="1" x14ac:dyDescent="0.25">
      <c r="A252" s="47" t="s">
        <v>0</v>
      </c>
      <c r="B252" s="47" t="s">
        <v>443</v>
      </c>
      <c r="C252" s="48" t="s">
        <v>444</v>
      </c>
      <c r="D252" s="49">
        <f>SUM(D253:D254)</f>
        <v>6800</v>
      </c>
      <c r="E252" s="49">
        <f>SUM(E253:E254)</f>
        <v>0</v>
      </c>
      <c r="F252" s="49">
        <f>SUM(F253:F254)</f>
        <v>6800</v>
      </c>
      <c r="H252" s="78"/>
    </row>
    <row r="253" spans="1:9" s="84" customFormat="1" x14ac:dyDescent="0.25">
      <c r="A253" s="50" t="s">
        <v>460</v>
      </c>
      <c r="B253" s="50" t="s">
        <v>446</v>
      </c>
      <c r="C253" s="51" t="s">
        <v>536</v>
      </c>
      <c r="D253" s="52">
        <v>6000</v>
      </c>
      <c r="E253" s="52"/>
      <c r="F253" s="52">
        <f>D253+E253</f>
        <v>6000</v>
      </c>
      <c r="H253" s="78"/>
    </row>
    <row r="254" spans="1:9" s="84" customFormat="1" x14ac:dyDescent="0.25">
      <c r="A254" s="50" t="s">
        <v>556</v>
      </c>
      <c r="B254" s="50" t="s">
        <v>446</v>
      </c>
      <c r="C254" s="51" t="s">
        <v>549</v>
      </c>
      <c r="D254" s="52">
        <v>800</v>
      </c>
      <c r="E254" s="52"/>
      <c r="F254" s="52">
        <f>D254+E254</f>
        <v>800</v>
      </c>
      <c r="H254" s="78"/>
    </row>
    <row r="255" spans="1:9" s="84" customFormat="1" x14ac:dyDescent="0.25">
      <c r="A255" s="47" t="s">
        <v>0</v>
      </c>
      <c r="B255" s="47" t="s">
        <v>212</v>
      </c>
      <c r="C255" s="48" t="s">
        <v>213</v>
      </c>
      <c r="D255" s="49">
        <f>D256</f>
        <v>200</v>
      </c>
      <c r="E255" s="49">
        <f t="shared" ref="E255:F255" si="100">E256</f>
        <v>0</v>
      </c>
      <c r="F255" s="49">
        <f t="shared" si="100"/>
        <v>200</v>
      </c>
      <c r="G255" s="49"/>
      <c r="H255" s="78"/>
      <c r="I255" s="78"/>
    </row>
    <row r="256" spans="1:9" s="84" customFormat="1" x14ac:dyDescent="0.25">
      <c r="A256" s="50" t="s">
        <v>616</v>
      </c>
      <c r="B256" s="50" t="s">
        <v>215</v>
      </c>
      <c r="C256" s="51" t="s">
        <v>216</v>
      </c>
      <c r="D256" s="52">
        <v>200</v>
      </c>
      <c r="E256" s="52"/>
      <c r="F256" s="52">
        <f>D256+E256</f>
        <v>200</v>
      </c>
      <c r="H256" s="78"/>
      <c r="I256" s="78"/>
    </row>
    <row r="257" spans="1:9" s="84" customFormat="1" x14ac:dyDescent="0.25">
      <c r="A257" s="47" t="s">
        <v>0</v>
      </c>
      <c r="B257" s="47" t="s">
        <v>221</v>
      </c>
      <c r="C257" s="48" t="s">
        <v>222</v>
      </c>
      <c r="D257" s="49">
        <f>D258+D260+D262</f>
        <v>750</v>
      </c>
      <c r="E257" s="49">
        <f t="shared" ref="E257:F257" si="101">E258+E260+E262</f>
        <v>0</v>
      </c>
      <c r="F257" s="49">
        <f t="shared" si="101"/>
        <v>750</v>
      </c>
      <c r="H257" s="78"/>
    </row>
    <row r="258" spans="1:9" s="84" customFormat="1" x14ac:dyDescent="0.25">
      <c r="A258" s="47" t="s">
        <v>0</v>
      </c>
      <c r="B258" s="47" t="s">
        <v>223</v>
      </c>
      <c r="C258" s="48" t="s">
        <v>224</v>
      </c>
      <c r="D258" s="49">
        <f>D259</f>
        <v>400</v>
      </c>
      <c r="E258" s="49">
        <f t="shared" ref="E258:F258" si="102">E259</f>
        <v>0</v>
      </c>
      <c r="F258" s="49">
        <f t="shared" si="102"/>
        <v>400</v>
      </c>
      <c r="H258" s="78"/>
    </row>
    <row r="259" spans="1:9" s="84" customFormat="1" x14ac:dyDescent="0.25">
      <c r="A259" s="50" t="s">
        <v>461</v>
      </c>
      <c r="B259" s="50" t="s">
        <v>235</v>
      </c>
      <c r="C259" s="51" t="s">
        <v>236</v>
      </c>
      <c r="D259" s="52">
        <v>400</v>
      </c>
      <c r="E259" s="52"/>
      <c r="F259" s="52">
        <f>D259+E259</f>
        <v>400</v>
      </c>
      <c r="H259" s="78"/>
    </row>
    <row r="260" spans="1:9" s="84" customFormat="1" x14ac:dyDescent="0.25">
      <c r="A260" s="47" t="s">
        <v>0</v>
      </c>
      <c r="B260" s="47" t="s">
        <v>280</v>
      </c>
      <c r="C260" s="48" t="s">
        <v>281</v>
      </c>
      <c r="D260" s="49">
        <f>D261</f>
        <v>70</v>
      </c>
      <c r="E260" s="49">
        <f>E261</f>
        <v>0</v>
      </c>
      <c r="F260" s="49">
        <f t="shared" ref="F260" si="103">F261</f>
        <v>70</v>
      </c>
      <c r="H260" s="78"/>
    </row>
    <row r="261" spans="1:9" s="84" customFormat="1" x14ac:dyDescent="0.25">
      <c r="A261" s="50" t="s">
        <v>462</v>
      </c>
      <c r="B261" s="50" t="s">
        <v>463</v>
      </c>
      <c r="C261" s="51" t="s">
        <v>464</v>
      </c>
      <c r="D261" s="52">
        <v>70</v>
      </c>
      <c r="E261" s="52"/>
      <c r="F261" s="52">
        <f>D261+E261</f>
        <v>70</v>
      </c>
      <c r="H261" s="78"/>
    </row>
    <row r="262" spans="1:9" s="84" customFormat="1" x14ac:dyDescent="0.25">
      <c r="A262" s="47" t="s">
        <v>0</v>
      </c>
      <c r="B262" s="47" t="s">
        <v>293</v>
      </c>
      <c r="C262" s="48" t="s">
        <v>294</v>
      </c>
      <c r="D262" s="49">
        <f>D263</f>
        <v>280</v>
      </c>
      <c r="E262" s="49">
        <f t="shared" ref="E262:F262" si="104">E263</f>
        <v>0</v>
      </c>
      <c r="F262" s="49">
        <f t="shared" si="104"/>
        <v>280</v>
      </c>
      <c r="H262" s="78"/>
    </row>
    <row r="263" spans="1:9" s="84" customFormat="1" x14ac:dyDescent="0.25">
      <c r="A263" s="50" t="s">
        <v>465</v>
      </c>
      <c r="B263" s="50" t="s">
        <v>296</v>
      </c>
      <c r="C263" s="51" t="s">
        <v>297</v>
      </c>
      <c r="D263" s="52">
        <v>280</v>
      </c>
      <c r="E263" s="52"/>
      <c r="F263" s="52">
        <f>D263+E263</f>
        <v>280</v>
      </c>
      <c r="H263" s="78"/>
    </row>
    <row r="264" spans="1:9" s="84" customFormat="1" x14ac:dyDescent="0.25">
      <c r="A264" s="47" t="s">
        <v>0</v>
      </c>
      <c r="B264" s="47" t="s">
        <v>313</v>
      </c>
      <c r="C264" s="48" t="s">
        <v>314</v>
      </c>
      <c r="D264" s="49">
        <f>D265</f>
        <v>50</v>
      </c>
      <c r="E264" s="49">
        <f t="shared" ref="E264:F264" si="105">E265</f>
        <v>0</v>
      </c>
      <c r="F264" s="49">
        <f t="shared" si="105"/>
        <v>50</v>
      </c>
      <c r="H264" s="78"/>
    </row>
    <row r="265" spans="1:9" s="84" customFormat="1" x14ac:dyDescent="0.25">
      <c r="A265" s="47" t="s">
        <v>0</v>
      </c>
      <c r="B265" s="47" t="s">
        <v>340</v>
      </c>
      <c r="C265" s="48" t="s">
        <v>314</v>
      </c>
      <c r="D265" s="49">
        <f>D266</f>
        <v>50</v>
      </c>
      <c r="E265" s="49">
        <f t="shared" ref="E265:F265" si="106">E266</f>
        <v>0</v>
      </c>
      <c r="F265" s="49">
        <f t="shared" si="106"/>
        <v>50</v>
      </c>
      <c r="H265" s="78"/>
    </row>
    <row r="266" spans="1:9" s="84" customFormat="1" ht="14.25" customHeight="1" x14ac:dyDescent="0.25">
      <c r="A266" s="50" t="s">
        <v>545</v>
      </c>
      <c r="B266" s="50" t="s">
        <v>345</v>
      </c>
      <c r="C266" s="51" t="s">
        <v>314</v>
      </c>
      <c r="D266" s="52">
        <v>50</v>
      </c>
      <c r="E266" s="52"/>
      <c r="F266" s="52">
        <f>D266+E266</f>
        <v>50</v>
      </c>
      <c r="H266" s="78"/>
    </row>
    <row r="267" spans="1:9" s="84" customFormat="1" x14ac:dyDescent="0.25">
      <c r="A267" s="47" t="s">
        <v>0</v>
      </c>
      <c r="B267" s="47" t="s">
        <v>346</v>
      </c>
      <c r="C267" s="48" t="s">
        <v>347</v>
      </c>
      <c r="D267" s="49">
        <f>D268</f>
        <v>500</v>
      </c>
      <c r="E267" s="49">
        <f t="shared" ref="E267:F269" si="107">E268</f>
        <v>0</v>
      </c>
      <c r="F267" s="49">
        <f t="shared" si="107"/>
        <v>500</v>
      </c>
      <c r="H267" s="78"/>
    </row>
    <row r="268" spans="1:9" s="84" customFormat="1" x14ac:dyDescent="0.25">
      <c r="A268" s="47" t="s">
        <v>0</v>
      </c>
      <c r="B268" s="47" t="s">
        <v>348</v>
      </c>
      <c r="C268" s="48" t="s">
        <v>349</v>
      </c>
      <c r="D268" s="49">
        <f>D269</f>
        <v>500</v>
      </c>
      <c r="E268" s="49">
        <f t="shared" si="107"/>
        <v>0</v>
      </c>
      <c r="F268" s="49">
        <f t="shared" si="107"/>
        <v>500</v>
      </c>
      <c r="H268" s="78"/>
    </row>
    <row r="269" spans="1:9" s="84" customFormat="1" x14ac:dyDescent="0.25">
      <c r="A269" s="47" t="s">
        <v>0</v>
      </c>
      <c r="B269" s="47" t="s">
        <v>350</v>
      </c>
      <c r="C269" s="48" t="s">
        <v>351</v>
      </c>
      <c r="D269" s="49">
        <f>D270</f>
        <v>500</v>
      </c>
      <c r="E269" s="49">
        <f t="shared" si="107"/>
        <v>0</v>
      </c>
      <c r="F269" s="49">
        <f t="shared" si="107"/>
        <v>500</v>
      </c>
      <c r="H269" s="78"/>
    </row>
    <row r="270" spans="1:9" s="84" customFormat="1" x14ac:dyDescent="0.25">
      <c r="A270" s="50" t="s">
        <v>529</v>
      </c>
      <c r="B270" s="50" t="s">
        <v>353</v>
      </c>
      <c r="C270" s="51" t="s">
        <v>354</v>
      </c>
      <c r="D270" s="52">
        <v>500</v>
      </c>
      <c r="E270" s="52"/>
      <c r="F270" s="52">
        <f>D270+E270</f>
        <v>500</v>
      </c>
      <c r="H270" s="78"/>
    </row>
    <row r="271" spans="1:9" s="46" customFormat="1" x14ac:dyDescent="0.25">
      <c r="A271" s="47"/>
      <c r="B271" s="47">
        <v>38</v>
      </c>
      <c r="C271" s="48" t="s">
        <v>356</v>
      </c>
      <c r="D271" s="49">
        <f>D272</f>
        <v>1100</v>
      </c>
      <c r="E271" s="49">
        <f t="shared" ref="E271:F273" si="108">E272</f>
        <v>0</v>
      </c>
      <c r="F271" s="49">
        <f t="shared" si="108"/>
        <v>1100</v>
      </c>
      <c r="H271" s="90"/>
    </row>
    <row r="272" spans="1:9" s="46" customFormat="1" x14ac:dyDescent="0.25">
      <c r="A272" s="47"/>
      <c r="B272" s="47">
        <v>381</v>
      </c>
      <c r="C272" s="48" t="s">
        <v>116</v>
      </c>
      <c r="D272" s="49">
        <f>D273</f>
        <v>1100</v>
      </c>
      <c r="E272" s="49">
        <f t="shared" si="108"/>
        <v>0</v>
      </c>
      <c r="F272" s="49">
        <f t="shared" si="108"/>
        <v>1100</v>
      </c>
      <c r="H272" s="90"/>
      <c r="I272" s="90"/>
    </row>
    <row r="273" spans="1:8" s="84" customFormat="1" x14ac:dyDescent="0.25">
      <c r="A273" s="21" t="s">
        <v>0</v>
      </c>
      <c r="B273" s="21">
        <v>3812</v>
      </c>
      <c r="C273" s="22" t="s">
        <v>558</v>
      </c>
      <c r="D273" s="23">
        <f>D274</f>
        <v>1100</v>
      </c>
      <c r="E273" s="23">
        <f t="shared" si="108"/>
        <v>0</v>
      </c>
      <c r="F273" s="23">
        <f t="shared" si="108"/>
        <v>1100</v>
      </c>
      <c r="H273" s="78"/>
    </row>
    <row r="274" spans="1:8" s="84" customFormat="1" x14ac:dyDescent="0.25">
      <c r="A274" s="50" t="s">
        <v>569</v>
      </c>
      <c r="B274" s="50">
        <v>38129</v>
      </c>
      <c r="C274" s="51" t="s">
        <v>559</v>
      </c>
      <c r="D274" s="52">
        <v>1100</v>
      </c>
      <c r="E274" s="52"/>
      <c r="F274" s="52">
        <f>D274+E274</f>
        <v>1100</v>
      </c>
      <c r="H274" s="78"/>
    </row>
    <row r="275" spans="1:8" s="37" customFormat="1" x14ac:dyDescent="0.25">
      <c r="A275" s="18" t="s">
        <v>15</v>
      </c>
      <c r="B275" s="38" t="s">
        <v>508</v>
      </c>
      <c r="C275" s="39" t="s">
        <v>510</v>
      </c>
      <c r="D275" s="20">
        <f>D276</f>
        <v>0</v>
      </c>
      <c r="E275" s="20">
        <f t="shared" ref="E275:F275" si="109">E276</f>
        <v>21796.42</v>
      </c>
      <c r="F275" s="20">
        <f t="shared" si="109"/>
        <v>21796.42</v>
      </c>
      <c r="H275" s="78"/>
    </row>
    <row r="276" spans="1:8" s="84" customFormat="1" x14ac:dyDescent="0.25">
      <c r="A276" s="47" t="s">
        <v>0</v>
      </c>
      <c r="B276" s="47" t="s">
        <v>144</v>
      </c>
      <c r="C276" s="48" t="s">
        <v>145</v>
      </c>
      <c r="D276" s="49">
        <f>D277+D281</f>
        <v>0</v>
      </c>
      <c r="E276" s="49">
        <f t="shared" ref="E276:F276" si="110">E277+E281</f>
        <v>21796.42</v>
      </c>
      <c r="F276" s="49">
        <f t="shared" si="110"/>
        <v>21796.42</v>
      </c>
      <c r="G276" s="49"/>
      <c r="H276" s="78"/>
    </row>
    <row r="277" spans="1:8" s="84" customFormat="1" x14ac:dyDescent="0.25">
      <c r="A277" s="47" t="s">
        <v>0</v>
      </c>
      <c r="B277" s="47" t="s">
        <v>409</v>
      </c>
      <c r="C277" s="48" t="s">
        <v>410</v>
      </c>
      <c r="D277" s="49">
        <f>D278</f>
        <v>0</v>
      </c>
      <c r="E277" s="49">
        <f t="shared" ref="E277:F277" si="111">E278</f>
        <v>20235.03</v>
      </c>
      <c r="F277" s="49">
        <f t="shared" si="111"/>
        <v>20235.03</v>
      </c>
      <c r="H277" s="78"/>
    </row>
    <row r="278" spans="1:8" s="84" customFormat="1" x14ac:dyDescent="0.25">
      <c r="A278" s="47" t="s">
        <v>0</v>
      </c>
      <c r="B278" s="47" t="s">
        <v>411</v>
      </c>
      <c r="C278" s="48" t="s">
        <v>412</v>
      </c>
      <c r="D278" s="49">
        <f>D279</f>
        <v>0</v>
      </c>
      <c r="E278" s="49">
        <f t="shared" ref="E278:F278" si="112">E279</f>
        <v>20235.03</v>
      </c>
      <c r="F278" s="49">
        <f t="shared" si="112"/>
        <v>20235.03</v>
      </c>
      <c r="H278" s="78"/>
    </row>
    <row r="279" spans="1:8" s="84" customFormat="1" x14ac:dyDescent="0.25">
      <c r="A279" s="47" t="s">
        <v>0</v>
      </c>
      <c r="B279" s="47" t="s">
        <v>413</v>
      </c>
      <c r="C279" s="48" t="s">
        <v>414</v>
      </c>
      <c r="D279" s="49">
        <f>D280</f>
        <v>0</v>
      </c>
      <c r="E279" s="49">
        <f t="shared" ref="E279:F279" si="113">E280</f>
        <v>20235.03</v>
      </c>
      <c r="F279" s="49">
        <f t="shared" si="113"/>
        <v>20235.03</v>
      </c>
      <c r="H279" s="78"/>
    </row>
    <row r="280" spans="1:8" s="84" customFormat="1" x14ac:dyDescent="0.25">
      <c r="A280" s="50" t="s">
        <v>620</v>
      </c>
      <c r="B280" s="50" t="s">
        <v>416</v>
      </c>
      <c r="C280" s="51" t="s">
        <v>621</v>
      </c>
      <c r="D280" s="52">
        <v>0</v>
      </c>
      <c r="E280" s="52">
        <v>20235.03</v>
      </c>
      <c r="F280" s="52">
        <f>D280+E280</f>
        <v>20235.03</v>
      </c>
      <c r="H280" s="78"/>
    </row>
    <row r="281" spans="1:8" s="84" customFormat="1" x14ac:dyDescent="0.25">
      <c r="A281" s="47" t="s">
        <v>0</v>
      </c>
      <c r="B281" s="47" t="s">
        <v>146</v>
      </c>
      <c r="C281" s="48" t="s">
        <v>147</v>
      </c>
      <c r="D281" s="49">
        <f>D282+D285</f>
        <v>0</v>
      </c>
      <c r="E281" s="49">
        <f t="shared" ref="E281:F281" si="114">E282+E285</f>
        <v>1561.39</v>
      </c>
      <c r="F281" s="49">
        <f t="shared" si="114"/>
        <v>1561.39</v>
      </c>
      <c r="H281" s="78"/>
    </row>
    <row r="282" spans="1:8" s="84" customFormat="1" x14ac:dyDescent="0.25">
      <c r="A282" s="47" t="s">
        <v>0</v>
      </c>
      <c r="B282" s="47" t="s">
        <v>148</v>
      </c>
      <c r="C282" s="48" t="s">
        <v>149</v>
      </c>
      <c r="D282" s="49">
        <f>D283</f>
        <v>0</v>
      </c>
      <c r="E282" s="49">
        <f t="shared" ref="E282:F282" si="115">E283</f>
        <v>0.43</v>
      </c>
      <c r="F282" s="49">
        <f t="shared" si="115"/>
        <v>0.43</v>
      </c>
      <c r="H282" s="78"/>
    </row>
    <row r="283" spans="1:8" s="84" customFormat="1" x14ac:dyDescent="0.25">
      <c r="A283" s="47" t="s">
        <v>0</v>
      </c>
      <c r="B283" s="47" t="s">
        <v>150</v>
      </c>
      <c r="C283" s="48" t="s">
        <v>151</v>
      </c>
      <c r="D283" s="49">
        <f>D284</f>
        <v>0</v>
      </c>
      <c r="E283" s="49">
        <f t="shared" ref="E283:F283" si="116">E284</f>
        <v>0.43</v>
      </c>
      <c r="F283" s="49">
        <f t="shared" si="116"/>
        <v>0.43</v>
      </c>
      <c r="H283" s="78"/>
    </row>
    <row r="284" spans="1:8" s="84" customFormat="1" x14ac:dyDescent="0.25">
      <c r="A284" s="50"/>
      <c r="B284" s="50" t="s">
        <v>159</v>
      </c>
      <c r="C284" s="51" t="s">
        <v>160</v>
      </c>
      <c r="D284" s="52">
        <v>0</v>
      </c>
      <c r="E284" s="52">
        <v>0.43</v>
      </c>
      <c r="F284" s="52">
        <f>D284+E284</f>
        <v>0.43</v>
      </c>
      <c r="H284" s="78"/>
    </row>
    <row r="285" spans="1:8" s="84" customFormat="1" x14ac:dyDescent="0.25">
      <c r="A285" s="47" t="s">
        <v>0</v>
      </c>
      <c r="B285" s="47" t="s">
        <v>171</v>
      </c>
      <c r="C285" s="48" t="s">
        <v>172</v>
      </c>
      <c r="D285" s="49">
        <f>D286+D288</f>
        <v>0</v>
      </c>
      <c r="E285" s="49">
        <f t="shared" ref="E285:F285" si="117">E286+E288</f>
        <v>1560.96</v>
      </c>
      <c r="F285" s="49">
        <f t="shared" si="117"/>
        <v>1560.96</v>
      </c>
      <c r="H285" s="78"/>
    </row>
    <row r="286" spans="1:8" s="84" customFormat="1" x14ac:dyDescent="0.25">
      <c r="A286" s="47" t="s">
        <v>0</v>
      </c>
      <c r="B286" s="47" t="s">
        <v>173</v>
      </c>
      <c r="C286" s="48" t="s">
        <v>174</v>
      </c>
      <c r="D286" s="49">
        <f>SUM(D287:D287)</f>
        <v>0</v>
      </c>
      <c r="E286" s="49">
        <f>SUM(E287:E287)</f>
        <v>308.02999999999997</v>
      </c>
      <c r="F286" s="49">
        <f>SUM(F287:F287)</f>
        <v>308.02999999999997</v>
      </c>
      <c r="H286" s="78"/>
    </row>
    <row r="287" spans="1:8" s="84" customFormat="1" x14ac:dyDescent="0.25">
      <c r="A287" s="50"/>
      <c r="B287" s="50" t="s">
        <v>188</v>
      </c>
      <c r="C287" s="51" t="s">
        <v>189</v>
      </c>
      <c r="D287" s="52">
        <v>0</v>
      </c>
      <c r="E287" s="52">
        <v>308.02999999999997</v>
      </c>
      <c r="F287" s="52">
        <f>D287+E287</f>
        <v>308.02999999999997</v>
      </c>
      <c r="H287" s="78"/>
    </row>
    <row r="288" spans="1:8" s="84" customFormat="1" x14ac:dyDescent="0.25">
      <c r="A288" s="47" t="s">
        <v>0</v>
      </c>
      <c r="B288" s="47" t="s">
        <v>443</v>
      </c>
      <c r="C288" s="48" t="s">
        <v>444</v>
      </c>
      <c r="D288" s="49">
        <f>D289</f>
        <v>0</v>
      </c>
      <c r="E288" s="49">
        <f t="shared" ref="E288:F288" si="118">E289</f>
        <v>1252.93</v>
      </c>
      <c r="F288" s="49">
        <f t="shared" si="118"/>
        <v>1252.93</v>
      </c>
      <c r="H288" s="78"/>
    </row>
    <row r="289" spans="1:8" s="84" customFormat="1" x14ac:dyDescent="0.25">
      <c r="A289" s="50" t="s">
        <v>622</v>
      </c>
      <c r="B289" s="50" t="s">
        <v>446</v>
      </c>
      <c r="C289" s="51" t="s">
        <v>447</v>
      </c>
      <c r="D289" s="52">
        <v>0</v>
      </c>
      <c r="E289" s="52">
        <v>1252.93</v>
      </c>
      <c r="F289" s="52">
        <f>D289+E289</f>
        <v>1252.93</v>
      </c>
      <c r="H289" s="78"/>
    </row>
    <row r="290" spans="1:8" x14ac:dyDescent="0.25">
      <c r="A290" s="15" t="s">
        <v>15</v>
      </c>
      <c r="B290" s="15" t="s">
        <v>109</v>
      </c>
      <c r="C290" s="16" t="s">
        <v>110</v>
      </c>
      <c r="D290" s="17">
        <f>D291</f>
        <v>4000</v>
      </c>
      <c r="E290" s="17">
        <f t="shared" ref="E290:F290" si="119">E291</f>
        <v>0</v>
      </c>
      <c r="F290" s="17">
        <f t="shared" si="119"/>
        <v>4000</v>
      </c>
      <c r="H290" s="89"/>
    </row>
    <row r="291" spans="1:8" x14ac:dyDescent="0.25">
      <c r="A291" s="18" t="s">
        <v>15</v>
      </c>
      <c r="B291" s="18" t="s">
        <v>111</v>
      </c>
      <c r="C291" s="19" t="s">
        <v>112</v>
      </c>
      <c r="D291" s="20">
        <f>D292</f>
        <v>4000</v>
      </c>
      <c r="E291" s="20">
        <f t="shared" ref="E291:F291" si="120">E292</f>
        <v>0</v>
      </c>
      <c r="F291" s="20">
        <f t="shared" si="120"/>
        <v>4000</v>
      </c>
    </row>
    <row r="292" spans="1:8" x14ac:dyDescent="0.25">
      <c r="A292" s="21" t="s">
        <v>0</v>
      </c>
      <c r="B292" s="21" t="s">
        <v>144</v>
      </c>
      <c r="C292" s="22" t="s">
        <v>145</v>
      </c>
      <c r="D292" s="23">
        <f>D293+D308</f>
        <v>4000</v>
      </c>
      <c r="E292" s="23">
        <f t="shared" ref="E292:F292" si="121">E293+E308</f>
        <v>0</v>
      </c>
      <c r="F292" s="23">
        <f t="shared" si="121"/>
        <v>4000</v>
      </c>
      <c r="G292" s="23"/>
    </row>
    <row r="293" spans="1:8" x14ac:dyDescent="0.25">
      <c r="A293" s="21" t="s">
        <v>0</v>
      </c>
      <c r="B293" s="21" t="s">
        <v>146</v>
      </c>
      <c r="C293" s="22" t="s">
        <v>147</v>
      </c>
      <c r="D293" s="23">
        <f>D294+D297+D302+D305</f>
        <v>3800</v>
      </c>
      <c r="E293" s="23">
        <f t="shared" ref="E293:F293" si="122">E294+E297+E302+E305</f>
        <v>0</v>
      </c>
      <c r="F293" s="23">
        <f t="shared" si="122"/>
        <v>3800</v>
      </c>
    </row>
    <row r="294" spans="1:8" x14ac:dyDescent="0.25">
      <c r="A294" s="21" t="s">
        <v>0</v>
      </c>
      <c r="B294" s="21" t="s">
        <v>148</v>
      </c>
      <c r="C294" s="22" t="s">
        <v>149</v>
      </c>
      <c r="D294" s="23">
        <f>D295</f>
        <v>1100</v>
      </c>
      <c r="E294" s="23">
        <f t="shared" ref="E294:F295" si="123">E295</f>
        <v>0</v>
      </c>
      <c r="F294" s="23">
        <f t="shared" si="123"/>
        <v>1100</v>
      </c>
    </row>
    <row r="295" spans="1:8" x14ac:dyDescent="0.25">
      <c r="A295" s="21" t="s">
        <v>0</v>
      </c>
      <c r="B295" s="21" t="s">
        <v>150</v>
      </c>
      <c r="C295" s="22" t="s">
        <v>151</v>
      </c>
      <c r="D295" s="23">
        <f>D296</f>
        <v>1100</v>
      </c>
      <c r="E295" s="23">
        <f t="shared" si="123"/>
        <v>0</v>
      </c>
      <c r="F295" s="23">
        <f t="shared" si="123"/>
        <v>1100</v>
      </c>
    </row>
    <row r="296" spans="1:8" x14ac:dyDescent="0.25">
      <c r="A296" s="24" t="s">
        <v>466</v>
      </c>
      <c r="B296" s="24" t="s">
        <v>153</v>
      </c>
      <c r="C296" s="25" t="s">
        <v>154</v>
      </c>
      <c r="D296" s="26">
        <v>1100</v>
      </c>
      <c r="E296" s="26"/>
      <c r="F296" s="26">
        <f>D296+E296</f>
        <v>1100</v>
      </c>
    </row>
    <row r="297" spans="1:8" x14ac:dyDescent="0.25">
      <c r="A297" s="21" t="s">
        <v>0</v>
      </c>
      <c r="B297" s="21" t="s">
        <v>171</v>
      </c>
      <c r="C297" s="22" t="s">
        <v>172</v>
      </c>
      <c r="D297" s="23">
        <f>D298+D300</f>
        <v>500</v>
      </c>
      <c r="E297" s="23">
        <f t="shared" ref="E297:F297" si="124">E298+E300</f>
        <v>0</v>
      </c>
      <c r="F297" s="23">
        <f t="shared" si="124"/>
        <v>500</v>
      </c>
    </row>
    <row r="298" spans="1:8" x14ac:dyDescent="0.25">
      <c r="A298" s="21" t="s">
        <v>0</v>
      </c>
      <c r="B298" s="21" t="s">
        <v>173</v>
      </c>
      <c r="C298" s="22" t="s">
        <v>174</v>
      </c>
      <c r="D298" s="23">
        <f>D299</f>
        <v>100</v>
      </c>
      <c r="E298" s="23">
        <f t="shared" ref="E298:F298" si="125">E299</f>
        <v>0</v>
      </c>
      <c r="F298" s="23">
        <f t="shared" si="125"/>
        <v>100</v>
      </c>
    </row>
    <row r="299" spans="1:8" x14ac:dyDescent="0.25">
      <c r="A299" s="24" t="s">
        <v>467</v>
      </c>
      <c r="B299" s="24" t="s">
        <v>188</v>
      </c>
      <c r="C299" s="25" t="s">
        <v>189</v>
      </c>
      <c r="D299" s="26">
        <v>100</v>
      </c>
      <c r="E299" s="26"/>
      <c r="F299" s="26">
        <f>D299+E299</f>
        <v>100</v>
      </c>
    </row>
    <row r="300" spans="1:8" x14ac:dyDescent="0.25">
      <c r="A300" s="21" t="s">
        <v>0</v>
      </c>
      <c r="B300" s="21" t="s">
        <v>217</v>
      </c>
      <c r="C300" s="22" t="s">
        <v>218</v>
      </c>
      <c r="D300" s="23">
        <f>D301</f>
        <v>400</v>
      </c>
      <c r="E300" s="23">
        <f t="shared" ref="E300:F300" si="126">E301</f>
        <v>0</v>
      </c>
      <c r="F300" s="23">
        <f t="shared" si="126"/>
        <v>400</v>
      </c>
    </row>
    <row r="301" spans="1:8" x14ac:dyDescent="0.25">
      <c r="A301" s="24" t="s">
        <v>468</v>
      </c>
      <c r="B301" s="24" t="s">
        <v>220</v>
      </c>
      <c r="C301" s="25" t="s">
        <v>218</v>
      </c>
      <c r="D301" s="26">
        <v>400</v>
      </c>
      <c r="E301" s="26"/>
      <c r="F301" s="26">
        <f>D301+E301</f>
        <v>400</v>
      </c>
    </row>
    <row r="302" spans="1:8" s="84" customFormat="1" x14ac:dyDescent="0.25">
      <c r="A302" s="47" t="s">
        <v>0</v>
      </c>
      <c r="B302" s="47" t="s">
        <v>221</v>
      </c>
      <c r="C302" s="48" t="s">
        <v>222</v>
      </c>
      <c r="D302" s="49">
        <f>D303</f>
        <v>1200</v>
      </c>
      <c r="E302" s="49">
        <f t="shared" ref="E302:F302" si="127">E303</f>
        <v>0</v>
      </c>
      <c r="F302" s="49">
        <f t="shared" si="127"/>
        <v>1200</v>
      </c>
      <c r="H302" s="78"/>
    </row>
    <row r="303" spans="1:8" s="84" customFormat="1" x14ac:dyDescent="0.25">
      <c r="A303" s="47" t="s">
        <v>0</v>
      </c>
      <c r="B303" s="47" t="s">
        <v>223</v>
      </c>
      <c r="C303" s="48" t="s">
        <v>224</v>
      </c>
      <c r="D303" s="49">
        <f>D304</f>
        <v>1200</v>
      </c>
      <c r="E303" s="49">
        <f t="shared" ref="E303:F303" si="128">E304</f>
        <v>0</v>
      </c>
      <c r="F303" s="49">
        <f t="shared" si="128"/>
        <v>1200</v>
      </c>
      <c r="H303" s="78"/>
    </row>
    <row r="304" spans="1:8" s="84" customFormat="1" x14ac:dyDescent="0.25">
      <c r="A304" s="50" t="s">
        <v>586</v>
      </c>
      <c r="B304" s="50" t="s">
        <v>235</v>
      </c>
      <c r="C304" s="51" t="s">
        <v>236</v>
      </c>
      <c r="D304" s="52">
        <v>1200</v>
      </c>
      <c r="E304" s="52"/>
      <c r="F304" s="52">
        <f>D304+E304</f>
        <v>1200</v>
      </c>
      <c r="H304" s="78"/>
    </row>
    <row r="305" spans="1:8" s="84" customFormat="1" x14ac:dyDescent="0.25">
      <c r="A305" s="47" t="s">
        <v>0</v>
      </c>
      <c r="B305" s="47" t="s">
        <v>307</v>
      </c>
      <c r="C305" s="48" t="s">
        <v>308</v>
      </c>
      <c r="D305" s="49">
        <f>D306</f>
        <v>1000</v>
      </c>
      <c r="E305" s="49">
        <f t="shared" ref="E305:F306" si="129">E306</f>
        <v>0</v>
      </c>
      <c r="F305" s="49">
        <f t="shared" si="129"/>
        <v>1000</v>
      </c>
      <c r="H305" s="78"/>
    </row>
    <row r="306" spans="1:8" s="84" customFormat="1" x14ac:dyDescent="0.25">
      <c r="A306" s="47" t="s">
        <v>0</v>
      </c>
      <c r="B306" s="47" t="s">
        <v>309</v>
      </c>
      <c r="C306" s="48" t="s">
        <v>308</v>
      </c>
      <c r="D306" s="49">
        <f>D307</f>
        <v>1000</v>
      </c>
      <c r="E306" s="49">
        <f t="shared" si="129"/>
        <v>0</v>
      </c>
      <c r="F306" s="49">
        <f t="shared" si="129"/>
        <v>1000</v>
      </c>
      <c r="H306" s="78"/>
    </row>
    <row r="307" spans="1:8" s="84" customFormat="1" x14ac:dyDescent="0.25">
      <c r="A307" s="50" t="s">
        <v>587</v>
      </c>
      <c r="B307" s="50" t="s">
        <v>311</v>
      </c>
      <c r="C307" s="51" t="s">
        <v>312</v>
      </c>
      <c r="D307" s="52">
        <v>1000</v>
      </c>
      <c r="E307" s="52"/>
      <c r="F307" s="52">
        <f>D307+E307</f>
        <v>1000</v>
      </c>
      <c r="H307" s="78"/>
    </row>
    <row r="308" spans="1:8" ht="22.5" x14ac:dyDescent="0.25">
      <c r="A308" s="21" t="s">
        <v>0</v>
      </c>
      <c r="B308" s="21" t="s">
        <v>469</v>
      </c>
      <c r="C308" s="22" t="s">
        <v>470</v>
      </c>
      <c r="D308" s="23">
        <f>D309</f>
        <v>200</v>
      </c>
      <c r="E308" s="23">
        <f t="shared" ref="E308:F310" si="130">E309</f>
        <v>0</v>
      </c>
      <c r="F308" s="23">
        <f t="shared" si="130"/>
        <v>200</v>
      </c>
    </row>
    <row r="309" spans="1:8" x14ac:dyDescent="0.25">
      <c r="A309" s="21" t="s">
        <v>0</v>
      </c>
      <c r="B309" s="21" t="s">
        <v>471</v>
      </c>
      <c r="C309" s="22" t="s">
        <v>472</v>
      </c>
      <c r="D309" s="23">
        <f>D310</f>
        <v>200</v>
      </c>
      <c r="E309" s="23">
        <f t="shared" si="130"/>
        <v>0</v>
      </c>
      <c r="F309" s="23">
        <f t="shared" si="130"/>
        <v>200</v>
      </c>
    </row>
    <row r="310" spans="1:8" x14ac:dyDescent="0.25">
      <c r="A310" s="21" t="s">
        <v>0</v>
      </c>
      <c r="B310" s="21" t="s">
        <v>473</v>
      </c>
      <c r="C310" s="22" t="s">
        <v>474</v>
      </c>
      <c r="D310" s="23">
        <f>D311</f>
        <v>200</v>
      </c>
      <c r="E310" s="23">
        <f t="shared" si="130"/>
        <v>0</v>
      </c>
      <c r="F310" s="23">
        <f t="shared" si="130"/>
        <v>200</v>
      </c>
    </row>
    <row r="311" spans="1:8" x14ac:dyDescent="0.25">
      <c r="A311" s="24" t="s">
        <v>475</v>
      </c>
      <c r="B311" s="24" t="s">
        <v>476</v>
      </c>
      <c r="C311" s="25" t="s">
        <v>477</v>
      </c>
      <c r="D311" s="26">
        <v>200</v>
      </c>
      <c r="E311" s="26"/>
      <c r="F311" s="26">
        <f>D311+E311</f>
        <v>200</v>
      </c>
    </row>
    <row r="312" spans="1:8" x14ac:dyDescent="0.25">
      <c r="A312" s="33" t="s">
        <v>137</v>
      </c>
      <c r="B312" s="33" t="s">
        <v>478</v>
      </c>
      <c r="C312" s="34" t="s">
        <v>588</v>
      </c>
      <c r="D312" s="35">
        <f>D313</f>
        <v>2012300</v>
      </c>
      <c r="E312" s="35">
        <f t="shared" ref="E312:F314" si="131">E313</f>
        <v>0</v>
      </c>
      <c r="F312" s="35">
        <f t="shared" si="131"/>
        <v>2012300</v>
      </c>
    </row>
    <row r="313" spans="1:8" x14ac:dyDescent="0.25">
      <c r="A313" s="15" t="s">
        <v>15</v>
      </c>
      <c r="B313" s="15" t="s">
        <v>78</v>
      </c>
      <c r="C313" s="16" t="s">
        <v>79</v>
      </c>
      <c r="D313" s="17">
        <f>D314</f>
        <v>2012300</v>
      </c>
      <c r="E313" s="17">
        <f t="shared" si="131"/>
        <v>0</v>
      </c>
      <c r="F313" s="17">
        <f t="shared" si="131"/>
        <v>2012300</v>
      </c>
    </row>
    <row r="314" spans="1:8" x14ac:dyDescent="0.25">
      <c r="A314" s="18" t="s">
        <v>15</v>
      </c>
      <c r="B314" s="18" t="s">
        <v>80</v>
      </c>
      <c r="C314" s="19" t="s">
        <v>81</v>
      </c>
      <c r="D314" s="20">
        <f>D315</f>
        <v>2012300</v>
      </c>
      <c r="E314" s="20">
        <f t="shared" si="131"/>
        <v>0</v>
      </c>
      <c r="F314" s="20">
        <f t="shared" si="131"/>
        <v>2012300</v>
      </c>
    </row>
    <row r="315" spans="1:8" x14ac:dyDescent="0.25">
      <c r="A315" s="21" t="s">
        <v>0</v>
      </c>
      <c r="B315" s="21" t="s">
        <v>144</v>
      </c>
      <c r="C315" s="22" t="s">
        <v>145</v>
      </c>
      <c r="D315" s="23">
        <f>D316+D335+D342</f>
        <v>2012300</v>
      </c>
      <c r="E315" s="23">
        <f>E316+E335+E342</f>
        <v>0</v>
      </c>
      <c r="F315" s="23">
        <f>F316+F335+F342</f>
        <v>2012300</v>
      </c>
    </row>
    <row r="316" spans="1:8" x14ac:dyDescent="0.25">
      <c r="A316" s="21" t="s">
        <v>0</v>
      </c>
      <c r="B316" s="21" t="s">
        <v>409</v>
      </c>
      <c r="C316" s="22" t="s">
        <v>410</v>
      </c>
      <c r="D316" s="23">
        <f>D317+D324+D332</f>
        <v>1855900</v>
      </c>
      <c r="E316" s="23">
        <f>E317+E324+E332</f>
        <v>0</v>
      </c>
      <c r="F316" s="23">
        <f>F317+F324+F332</f>
        <v>1855900</v>
      </c>
    </row>
    <row r="317" spans="1:8" x14ac:dyDescent="0.25">
      <c r="A317" s="21" t="s">
        <v>0</v>
      </c>
      <c r="B317" s="21" t="s">
        <v>411</v>
      </c>
      <c r="C317" s="22" t="s">
        <v>412</v>
      </c>
      <c r="D317" s="23">
        <f>D318+D320+D322</f>
        <v>1547500</v>
      </c>
      <c r="E317" s="23">
        <f>E318+E320+E322</f>
        <v>0</v>
      </c>
      <c r="F317" s="23">
        <f>F318+F320+F322</f>
        <v>1547500</v>
      </c>
    </row>
    <row r="318" spans="1:8" x14ac:dyDescent="0.25">
      <c r="A318" s="21" t="s">
        <v>0</v>
      </c>
      <c r="B318" s="21" t="s">
        <v>413</v>
      </c>
      <c r="C318" s="22" t="s">
        <v>414</v>
      </c>
      <c r="D318" s="23">
        <f>SUM(D319:D319)</f>
        <v>1470000</v>
      </c>
      <c r="E318" s="23">
        <f>SUM(E319:E319)</f>
        <v>0</v>
      </c>
      <c r="F318" s="23">
        <f>SUM(F319:F319)</f>
        <v>1470000</v>
      </c>
    </row>
    <row r="319" spans="1:8" x14ac:dyDescent="0.25">
      <c r="A319" s="24" t="s">
        <v>479</v>
      </c>
      <c r="B319" s="24" t="s">
        <v>416</v>
      </c>
      <c r="C319" s="25" t="s">
        <v>417</v>
      </c>
      <c r="D319" s="26">
        <v>1470000</v>
      </c>
      <c r="E319" s="26"/>
      <c r="F319" s="26">
        <f>D319+E319</f>
        <v>1470000</v>
      </c>
    </row>
    <row r="320" spans="1:8" x14ac:dyDescent="0.25">
      <c r="A320" s="21" t="s">
        <v>0</v>
      </c>
      <c r="B320" s="21" t="s">
        <v>480</v>
      </c>
      <c r="C320" s="22" t="s">
        <v>481</v>
      </c>
      <c r="D320" s="23">
        <f>D321</f>
        <v>31500</v>
      </c>
      <c r="E320" s="23">
        <f t="shared" ref="E320:F320" si="132">E321</f>
        <v>0</v>
      </c>
      <c r="F320" s="23">
        <f t="shared" si="132"/>
        <v>31500</v>
      </c>
    </row>
    <row r="321" spans="1:6" x14ac:dyDescent="0.25">
      <c r="A321" s="24" t="s">
        <v>482</v>
      </c>
      <c r="B321" s="24" t="s">
        <v>483</v>
      </c>
      <c r="C321" s="25" t="s">
        <v>481</v>
      </c>
      <c r="D321" s="26">
        <v>31500</v>
      </c>
      <c r="E321" s="26"/>
      <c r="F321" s="26">
        <f>D321+E321</f>
        <v>31500</v>
      </c>
    </row>
    <row r="322" spans="1:6" x14ac:dyDescent="0.25">
      <c r="A322" s="21" t="s">
        <v>0</v>
      </c>
      <c r="B322" s="21" t="s">
        <v>484</v>
      </c>
      <c r="C322" s="22" t="s">
        <v>485</v>
      </c>
      <c r="D322" s="23">
        <f>D323</f>
        <v>46000</v>
      </c>
      <c r="E322" s="23">
        <f t="shared" ref="E322:F322" si="133">E323</f>
        <v>0</v>
      </c>
      <c r="F322" s="23">
        <f t="shared" si="133"/>
        <v>46000</v>
      </c>
    </row>
    <row r="323" spans="1:6" x14ac:dyDescent="0.25">
      <c r="A323" s="24" t="s">
        <v>486</v>
      </c>
      <c r="B323" s="24" t="s">
        <v>487</v>
      </c>
      <c r="C323" s="25" t="s">
        <v>485</v>
      </c>
      <c r="D323" s="26">
        <v>46000</v>
      </c>
      <c r="E323" s="26"/>
      <c r="F323" s="26">
        <f>D323+E323</f>
        <v>46000</v>
      </c>
    </row>
    <row r="324" spans="1:6" x14ac:dyDescent="0.25">
      <c r="A324" s="21" t="s">
        <v>0</v>
      </c>
      <c r="B324" s="21" t="s">
        <v>418</v>
      </c>
      <c r="C324" s="22" t="s">
        <v>419</v>
      </c>
      <c r="D324" s="23">
        <f>D325</f>
        <v>65900</v>
      </c>
      <c r="E324" s="23">
        <f t="shared" ref="E324:F324" si="134">E325</f>
        <v>0</v>
      </c>
      <c r="F324" s="23">
        <f t="shared" si="134"/>
        <v>65900</v>
      </c>
    </row>
    <row r="325" spans="1:6" x14ac:dyDescent="0.25">
      <c r="A325" s="21" t="s">
        <v>0</v>
      </c>
      <c r="B325" s="21" t="s">
        <v>420</v>
      </c>
      <c r="C325" s="22" t="s">
        <v>419</v>
      </c>
      <c r="D325" s="23">
        <f>SUM(D326:D331)</f>
        <v>65900</v>
      </c>
      <c r="E325" s="23">
        <f t="shared" ref="E325:F325" si="135">SUM(E326:E331)</f>
        <v>0</v>
      </c>
      <c r="F325" s="23">
        <f t="shared" si="135"/>
        <v>65900</v>
      </c>
    </row>
    <row r="326" spans="1:6" x14ac:dyDescent="0.25">
      <c r="A326" s="24" t="s">
        <v>488</v>
      </c>
      <c r="B326" s="24" t="s">
        <v>422</v>
      </c>
      <c r="C326" s="25" t="s">
        <v>423</v>
      </c>
      <c r="D326" s="26">
        <v>35500</v>
      </c>
      <c r="E326" s="26"/>
      <c r="F326" s="26">
        <f t="shared" ref="F326:F331" si="136">D326+E326</f>
        <v>35500</v>
      </c>
    </row>
    <row r="327" spans="1:6" x14ac:dyDescent="0.25">
      <c r="A327" s="24" t="s">
        <v>489</v>
      </c>
      <c r="B327" s="24" t="s">
        <v>425</v>
      </c>
      <c r="C327" s="25" t="s">
        <v>426</v>
      </c>
      <c r="D327" s="26">
        <v>3500</v>
      </c>
      <c r="E327" s="26"/>
      <c r="F327" s="26">
        <f t="shared" si="136"/>
        <v>3500</v>
      </c>
    </row>
    <row r="328" spans="1:6" x14ac:dyDescent="0.25">
      <c r="A328" s="24" t="s">
        <v>490</v>
      </c>
      <c r="B328" s="24" t="s">
        <v>491</v>
      </c>
      <c r="C328" s="25" t="s">
        <v>492</v>
      </c>
      <c r="D328" s="26">
        <v>2300</v>
      </c>
      <c r="E328" s="26"/>
      <c r="F328" s="26">
        <f t="shared" si="136"/>
        <v>2300</v>
      </c>
    </row>
    <row r="329" spans="1:6" x14ac:dyDescent="0.25">
      <c r="A329" s="24" t="s">
        <v>493</v>
      </c>
      <c r="B329" s="24" t="s">
        <v>494</v>
      </c>
      <c r="C329" s="25" t="s">
        <v>495</v>
      </c>
      <c r="D329" s="26">
        <v>3500</v>
      </c>
      <c r="E329" s="26"/>
      <c r="F329" s="26">
        <f t="shared" si="136"/>
        <v>3500</v>
      </c>
    </row>
    <row r="330" spans="1:6" x14ac:dyDescent="0.25">
      <c r="A330" s="24" t="s">
        <v>496</v>
      </c>
      <c r="B330" s="24" t="s">
        <v>428</v>
      </c>
      <c r="C330" s="25" t="s">
        <v>429</v>
      </c>
      <c r="D330" s="26">
        <v>20400</v>
      </c>
      <c r="E330" s="26"/>
      <c r="F330" s="26">
        <f t="shared" si="136"/>
        <v>20400</v>
      </c>
    </row>
    <row r="331" spans="1:6" x14ac:dyDescent="0.25">
      <c r="A331" s="24" t="s">
        <v>497</v>
      </c>
      <c r="B331" s="24" t="s">
        <v>498</v>
      </c>
      <c r="C331" s="25" t="s">
        <v>499</v>
      </c>
      <c r="D331" s="26">
        <v>700</v>
      </c>
      <c r="E331" s="26"/>
      <c r="F331" s="26">
        <f t="shared" si="136"/>
        <v>700</v>
      </c>
    </row>
    <row r="332" spans="1:6" x14ac:dyDescent="0.25">
      <c r="A332" s="21" t="s">
        <v>0</v>
      </c>
      <c r="B332" s="21" t="s">
        <v>430</v>
      </c>
      <c r="C332" s="22" t="s">
        <v>431</v>
      </c>
      <c r="D332" s="23">
        <f>D333</f>
        <v>242500</v>
      </c>
      <c r="E332" s="23">
        <f t="shared" ref="E332:F332" si="137">E333</f>
        <v>0</v>
      </c>
      <c r="F332" s="23">
        <f t="shared" si="137"/>
        <v>242500</v>
      </c>
    </row>
    <row r="333" spans="1:6" x14ac:dyDescent="0.25">
      <c r="A333" s="21" t="s">
        <v>0</v>
      </c>
      <c r="B333" s="21" t="s">
        <v>432</v>
      </c>
      <c r="C333" s="22" t="s">
        <v>433</v>
      </c>
      <c r="D333" s="23">
        <f>SUM(D334:D334)</f>
        <v>242500</v>
      </c>
      <c r="E333" s="23">
        <f>SUM(E334:E334)</f>
        <v>0</v>
      </c>
      <c r="F333" s="23">
        <f>SUM(F334:F334)</f>
        <v>242500</v>
      </c>
    </row>
    <row r="334" spans="1:6" x14ac:dyDescent="0.25">
      <c r="A334" s="24" t="s">
        <v>500</v>
      </c>
      <c r="B334" s="24" t="s">
        <v>435</v>
      </c>
      <c r="C334" s="25" t="s">
        <v>433</v>
      </c>
      <c r="D334" s="26">
        <v>242500</v>
      </c>
      <c r="E334" s="26"/>
      <c r="F334" s="26">
        <f>D334+E334</f>
        <v>242500</v>
      </c>
    </row>
    <row r="335" spans="1:6" x14ac:dyDescent="0.25">
      <c r="A335" s="21" t="s">
        <v>0</v>
      </c>
      <c r="B335" s="21" t="s">
        <v>146</v>
      </c>
      <c r="C335" s="22" t="s">
        <v>147</v>
      </c>
      <c r="D335" s="23">
        <f>D336+D339</f>
        <v>126400</v>
      </c>
      <c r="E335" s="23">
        <f t="shared" ref="E335:F335" si="138">E336+E339</f>
        <v>0</v>
      </c>
      <c r="F335" s="23">
        <f t="shared" si="138"/>
        <v>126400</v>
      </c>
    </row>
    <row r="336" spans="1:6" x14ac:dyDescent="0.25">
      <c r="A336" s="21" t="s">
        <v>0</v>
      </c>
      <c r="B336" s="21" t="s">
        <v>148</v>
      </c>
      <c r="C336" s="22" t="s">
        <v>149</v>
      </c>
      <c r="D336" s="23">
        <f>D337</f>
        <v>17500</v>
      </c>
      <c r="E336" s="23">
        <f t="shared" ref="E336:F337" si="139">E337</f>
        <v>0</v>
      </c>
      <c r="F336" s="23">
        <f t="shared" si="139"/>
        <v>17500</v>
      </c>
    </row>
    <row r="337" spans="1:8" x14ac:dyDescent="0.25">
      <c r="A337" s="21" t="s">
        <v>0</v>
      </c>
      <c r="B337" s="21" t="s">
        <v>436</v>
      </c>
      <c r="C337" s="22" t="s">
        <v>437</v>
      </c>
      <c r="D337" s="23">
        <f>D338</f>
        <v>17500</v>
      </c>
      <c r="E337" s="23">
        <f t="shared" si="139"/>
        <v>0</v>
      </c>
      <c r="F337" s="23">
        <f t="shared" si="139"/>
        <v>17500</v>
      </c>
      <c r="G337" s="23"/>
    </row>
    <row r="338" spans="1:8" x14ac:dyDescent="0.25">
      <c r="A338" s="24" t="s">
        <v>501</v>
      </c>
      <c r="B338" s="24" t="s">
        <v>439</v>
      </c>
      <c r="C338" s="25" t="s">
        <v>440</v>
      </c>
      <c r="D338" s="26">
        <v>17500</v>
      </c>
      <c r="E338" s="26"/>
      <c r="F338" s="26">
        <f>D338+E338</f>
        <v>17500</v>
      </c>
    </row>
    <row r="339" spans="1:8" s="46" customFormat="1" x14ac:dyDescent="0.25">
      <c r="A339" s="85" t="s">
        <v>0</v>
      </c>
      <c r="B339" s="85" t="s">
        <v>171</v>
      </c>
      <c r="C339" s="86" t="s">
        <v>172</v>
      </c>
      <c r="D339" s="23">
        <f>D340</f>
        <v>108900</v>
      </c>
      <c r="E339" s="23">
        <f t="shared" ref="E339:F339" si="140">E340</f>
        <v>0</v>
      </c>
      <c r="F339" s="23">
        <f t="shared" si="140"/>
        <v>108900</v>
      </c>
      <c r="H339" s="90"/>
    </row>
    <row r="340" spans="1:8" s="46" customFormat="1" x14ac:dyDescent="0.25">
      <c r="A340" s="85" t="s">
        <v>0</v>
      </c>
      <c r="B340" s="85" t="s">
        <v>443</v>
      </c>
      <c r="C340" s="86" t="s">
        <v>444</v>
      </c>
      <c r="D340" s="23">
        <f>D341</f>
        <v>108900</v>
      </c>
      <c r="E340" s="23">
        <f t="shared" ref="E340:F340" si="141">E341</f>
        <v>0</v>
      </c>
      <c r="F340" s="23">
        <f t="shared" si="141"/>
        <v>108900</v>
      </c>
      <c r="H340" s="90"/>
    </row>
    <row r="341" spans="1:8" s="84" customFormat="1" x14ac:dyDescent="0.25">
      <c r="A341" s="82" t="s">
        <v>552</v>
      </c>
      <c r="B341" s="82" t="s">
        <v>446</v>
      </c>
      <c r="C341" s="83" t="s">
        <v>447</v>
      </c>
      <c r="D341" s="26">
        <v>108900</v>
      </c>
      <c r="E341" s="26"/>
      <c r="F341" s="26">
        <f>D341+E341</f>
        <v>108900</v>
      </c>
      <c r="H341" s="78"/>
    </row>
    <row r="342" spans="1:8" ht="22.5" x14ac:dyDescent="0.25">
      <c r="A342" s="21" t="s">
        <v>0</v>
      </c>
      <c r="B342" s="21" t="s">
        <v>469</v>
      </c>
      <c r="C342" s="22" t="s">
        <v>470</v>
      </c>
      <c r="D342" s="23">
        <f>D343</f>
        <v>30000</v>
      </c>
      <c r="E342" s="23">
        <f t="shared" ref="E342:F344" si="142">E343</f>
        <v>0</v>
      </c>
      <c r="F342" s="23">
        <f t="shared" si="142"/>
        <v>30000</v>
      </c>
    </row>
    <row r="343" spans="1:8" x14ac:dyDescent="0.25">
      <c r="A343" s="21" t="s">
        <v>0</v>
      </c>
      <c r="B343" s="21" t="s">
        <v>471</v>
      </c>
      <c r="C343" s="22" t="s">
        <v>472</v>
      </c>
      <c r="D343" s="23">
        <f>D344</f>
        <v>30000</v>
      </c>
      <c r="E343" s="23">
        <f t="shared" si="142"/>
        <v>0</v>
      </c>
      <c r="F343" s="23">
        <f t="shared" si="142"/>
        <v>30000</v>
      </c>
    </row>
    <row r="344" spans="1:8" x14ac:dyDescent="0.25">
      <c r="A344" s="21" t="s">
        <v>0</v>
      </c>
      <c r="B344" s="21" t="s">
        <v>473</v>
      </c>
      <c r="C344" s="22" t="s">
        <v>474</v>
      </c>
      <c r="D344" s="23">
        <f>D345</f>
        <v>30000</v>
      </c>
      <c r="E344" s="23">
        <f t="shared" si="142"/>
        <v>0</v>
      </c>
      <c r="F344" s="23">
        <f t="shared" si="142"/>
        <v>30000</v>
      </c>
    </row>
    <row r="345" spans="1:8" x14ac:dyDescent="0.25">
      <c r="A345" s="24" t="s">
        <v>502</v>
      </c>
      <c r="B345" s="24" t="s">
        <v>476</v>
      </c>
      <c r="C345" s="25" t="s">
        <v>477</v>
      </c>
      <c r="D345" s="26">
        <v>30000</v>
      </c>
      <c r="E345" s="26"/>
      <c r="F345" s="26">
        <f>D345+E345</f>
        <v>30000</v>
      </c>
    </row>
    <row r="346" spans="1:8" ht="22.5" x14ac:dyDescent="0.25">
      <c r="A346" s="33" t="s">
        <v>364</v>
      </c>
      <c r="B346" s="33" t="s">
        <v>503</v>
      </c>
      <c r="C346" s="34" t="s">
        <v>366</v>
      </c>
      <c r="D346" s="35">
        <f>D347+D354+D366</f>
        <v>0</v>
      </c>
      <c r="E346" s="35">
        <f t="shared" ref="E346:F346" si="143">E347+E354+E366</f>
        <v>22906.68</v>
      </c>
      <c r="F346" s="35">
        <f t="shared" si="143"/>
        <v>22906.68</v>
      </c>
    </row>
    <row r="347" spans="1:8" s="37" customFormat="1" x14ac:dyDescent="0.25">
      <c r="A347" s="15" t="s">
        <v>15</v>
      </c>
      <c r="B347" s="15" t="s">
        <v>16</v>
      </c>
      <c r="C347" s="16" t="s">
        <v>17</v>
      </c>
      <c r="D347" s="17">
        <f t="shared" ref="D347:D348" si="144">D348</f>
        <v>0</v>
      </c>
      <c r="E347" s="17">
        <f t="shared" ref="E347:F351" si="145">E348</f>
        <v>5933.3099999999995</v>
      </c>
      <c r="F347" s="17">
        <f t="shared" si="145"/>
        <v>5933.3099999999995</v>
      </c>
      <c r="H347" s="78"/>
    </row>
    <row r="348" spans="1:8" s="37" customFormat="1" ht="22.5" x14ac:dyDescent="0.25">
      <c r="A348" s="18" t="s">
        <v>15</v>
      </c>
      <c r="B348" s="18" t="s">
        <v>30</v>
      </c>
      <c r="C348" s="19" t="s">
        <v>31</v>
      </c>
      <c r="D348" s="20">
        <f t="shared" si="144"/>
        <v>0</v>
      </c>
      <c r="E348" s="20">
        <f t="shared" si="145"/>
        <v>5933.3099999999995</v>
      </c>
      <c r="F348" s="20">
        <f t="shared" si="145"/>
        <v>5933.3099999999995</v>
      </c>
      <c r="H348" s="78"/>
    </row>
    <row r="349" spans="1:8" s="84" customFormat="1" x14ac:dyDescent="0.25">
      <c r="A349" s="47" t="s">
        <v>0</v>
      </c>
      <c r="B349" s="47" t="s">
        <v>367</v>
      </c>
      <c r="C349" s="48" t="s">
        <v>368</v>
      </c>
      <c r="D349" s="49">
        <f>D350</f>
        <v>0</v>
      </c>
      <c r="E349" s="49">
        <f t="shared" si="145"/>
        <v>5933.3099999999995</v>
      </c>
      <c r="F349" s="49">
        <f t="shared" si="145"/>
        <v>5933.3099999999995</v>
      </c>
      <c r="H349" s="78"/>
    </row>
    <row r="350" spans="1:8" s="84" customFormat="1" x14ac:dyDescent="0.25">
      <c r="A350" s="47" t="s">
        <v>0</v>
      </c>
      <c r="B350" s="47" t="s">
        <v>369</v>
      </c>
      <c r="C350" s="48" t="s">
        <v>370</v>
      </c>
      <c r="D350" s="49">
        <f>D351</f>
        <v>0</v>
      </c>
      <c r="E350" s="49">
        <f t="shared" si="145"/>
        <v>5933.3099999999995</v>
      </c>
      <c r="F350" s="49">
        <f t="shared" si="145"/>
        <v>5933.3099999999995</v>
      </c>
      <c r="H350" s="78"/>
    </row>
    <row r="351" spans="1:8" s="84" customFormat="1" x14ac:dyDescent="0.25">
      <c r="A351" s="47" t="s">
        <v>0</v>
      </c>
      <c r="B351" s="47" t="s">
        <v>371</v>
      </c>
      <c r="C351" s="48" t="s">
        <v>372</v>
      </c>
      <c r="D351" s="49">
        <f>D352</f>
        <v>0</v>
      </c>
      <c r="E351" s="49">
        <f t="shared" si="145"/>
        <v>5933.3099999999995</v>
      </c>
      <c r="F351" s="49">
        <f t="shared" si="145"/>
        <v>5933.3099999999995</v>
      </c>
      <c r="H351" s="78"/>
    </row>
    <row r="352" spans="1:8" s="84" customFormat="1" x14ac:dyDescent="0.25">
      <c r="A352" s="47" t="s">
        <v>0</v>
      </c>
      <c r="B352" s="47" t="s">
        <v>381</v>
      </c>
      <c r="C352" s="48" t="s">
        <v>382</v>
      </c>
      <c r="D352" s="49">
        <f>D353</f>
        <v>0</v>
      </c>
      <c r="E352" s="49">
        <f t="shared" ref="E352:F352" si="146">E353</f>
        <v>5933.3099999999995</v>
      </c>
      <c r="F352" s="49">
        <f t="shared" si="146"/>
        <v>5933.3099999999995</v>
      </c>
      <c r="H352" s="78"/>
    </row>
    <row r="353" spans="1:8" s="84" customFormat="1" x14ac:dyDescent="0.25">
      <c r="A353" s="50" t="s">
        <v>625</v>
      </c>
      <c r="B353" s="50" t="s">
        <v>384</v>
      </c>
      <c r="C353" s="51" t="s">
        <v>385</v>
      </c>
      <c r="D353" s="52"/>
      <c r="E353" s="52">
        <f>5548.41+384.9</f>
        <v>5933.3099999999995</v>
      </c>
      <c r="F353" s="52">
        <f>D353+E353</f>
        <v>5933.3099999999995</v>
      </c>
      <c r="H353" s="78"/>
    </row>
    <row r="354" spans="1:8" s="37" customFormat="1" x14ac:dyDescent="0.25">
      <c r="A354" s="15" t="s">
        <v>15</v>
      </c>
      <c r="B354" s="15" t="s">
        <v>42</v>
      </c>
      <c r="C354" s="16" t="s">
        <v>43</v>
      </c>
      <c r="D354" s="17">
        <f>D355</f>
        <v>0</v>
      </c>
      <c r="E354" s="17">
        <f t="shared" ref="E354:F357" si="147">E355</f>
        <v>15487.8</v>
      </c>
      <c r="F354" s="17">
        <f t="shared" si="147"/>
        <v>15487.8</v>
      </c>
      <c r="H354" s="78"/>
    </row>
    <row r="355" spans="1:8" s="37" customFormat="1" ht="22.5" x14ac:dyDescent="0.25">
      <c r="A355" s="18" t="s">
        <v>15</v>
      </c>
      <c r="B355" s="18" t="s">
        <v>75</v>
      </c>
      <c r="C355" s="19" t="s">
        <v>76</v>
      </c>
      <c r="D355" s="20">
        <f>D356</f>
        <v>0</v>
      </c>
      <c r="E355" s="20">
        <f t="shared" si="147"/>
        <v>15487.8</v>
      </c>
      <c r="F355" s="20">
        <f t="shared" si="147"/>
        <v>15487.8</v>
      </c>
      <c r="H355" s="78"/>
    </row>
    <row r="356" spans="1:8" s="84" customFormat="1" x14ac:dyDescent="0.25">
      <c r="A356" s="47" t="s">
        <v>0</v>
      </c>
      <c r="B356" s="47" t="s">
        <v>367</v>
      </c>
      <c r="C356" s="48" t="s">
        <v>368</v>
      </c>
      <c r="D356" s="49">
        <f>D357</f>
        <v>0</v>
      </c>
      <c r="E356" s="49">
        <f t="shared" si="147"/>
        <v>15487.8</v>
      </c>
      <c r="F356" s="49">
        <f t="shared" si="147"/>
        <v>15487.8</v>
      </c>
      <c r="H356" s="78"/>
    </row>
    <row r="357" spans="1:8" s="84" customFormat="1" x14ac:dyDescent="0.25">
      <c r="A357" s="47" t="s">
        <v>0</v>
      </c>
      <c r="B357" s="47" t="s">
        <v>369</v>
      </c>
      <c r="C357" s="48" t="s">
        <v>370</v>
      </c>
      <c r="D357" s="49">
        <f>D358</f>
        <v>0</v>
      </c>
      <c r="E357" s="49">
        <f t="shared" si="147"/>
        <v>15487.8</v>
      </c>
      <c r="F357" s="49">
        <f t="shared" si="147"/>
        <v>15487.8</v>
      </c>
      <c r="H357" s="78"/>
    </row>
    <row r="358" spans="1:8" s="84" customFormat="1" x14ac:dyDescent="0.25">
      <c r="A358" s="47" t="s">
        <v>0</v>
      </c>
      <c r="B358" s="47" t="s">
        <v>371</v>
      </c>
      <c r="C358" s="48" t="s">
        <v>372</v>
      </c>
      <c r="D358" s="49">
        <f>D359+D362+D364</f>
        <v>0</v>
      </c>
      <c r="E358" s="49">
        <f t="shared" ref="E358:F358" si="148">E359+E362+E364</f>
        <v>15487.8</v>
      </c>
      <c r="F358" s="49">
        <f t="shared" si="148"/>
        <v>15487.8</v>
      </c>
      <c r="H358" s="78"/>
    </row>
    <row r="359" spans="1:8" s="84" customFormat="1" x14ac:dyDescent="0.25">
      <c r="A359" s="47" t="s">
        <v>0</v>
      </c>
      <c r="B359" s="47" t="s">
        <v>373</v>
      </c>
      <c r="C359" s="48" t="s">
        <v>374</v>
      </c>
      <c r="D359" s="49">
        <f>SUM(D360:D361)</f>
        <v>0</v>
      </c>
      <c r="E359" s="49">
        <f t="shared" ref="E359:F359" si="149">SUM(E360:E361)</f>
        <v>8000</v>
      </c>
      <c r="F359" s="49">
        <f t="shared" si="149"/>
        <v>8000</v>
      </c>
      <c r="H359" s="78"/>
    </row>
    <row r="360" spans="1:8" s="84" customFormat="1" x14ac:dyDescent="0.25">
      <c r="A360" s="50" t="s">
        <v>623</v>
      </c>
      <c r="B360" s="50">
        <v>42211</v>
      </c>
      <c r="C360" s="51" t="s">
        <v>377</v>
      </c>
      <c r="D360" s="52">
        <v>0</v>
      </c>
      <c r="E360" s="52">
        <v>3000</v>
      </c>
      <c r="F360" s="52">
        <f>D360+E360</f>
        <v>3000</v>
      </c>
      <c r="H360" s="78"/>
    </row>
    <row r="361" spans="1:8" s="84" customFormat="1" x14ac:dyDescent="0.25">
      <c r="A361" s="50" t="s">
        <v>624</v>
      </c>
      <c r="B361" s="50" t="s">
        <v>379</v>
      </c>
      <c r="C361" s="51" t="s">
        <v>380</v>
      </c>
      <c r="D361" s="52">
        <v>0</v>
      </c>
      <c r="E361" s="52">
        <v>5000</v>
      </c>
      <c r="F361" s="52">
        <f>D361+E361</f>
        <v>5000</v>
      </c>
      <c r="H361" s="78"/>
    </row>
    <row r="362" spans="1:8" s="84" customFormat="1" x14ac:dyDescent="0.25">
      <c r="A362" s="47" t="s">
        <v>0</v>
      </c>
      <c r="B362" s="47" t="s">
        <v>381</v>
      </c>
      <c r="C362" s="48" t="s">
        <v>382</v>
      </c>
      <c r="D362" s="49">
        <f>D363</f>
        <v>0</v>
      </c>
      <c r="E362" s="49">
        <f t="shared" ref="E362:F362" si="150">E363</f>
        <v>1000</v>
      </c>
      <c r="F362" s="49">
        <f t="shared" si="150"/>
        <v>1000</v>
      </c>
      <c r="H362" s="78"/>
    </row>
    <row r="363" spans="1:8" s="84" customFormat="1" x14ac:dyDescent="0.25">
      <c r="A363" s="50" t="s">
        <v>626</v>
      </c>
      <c r="B363" s="50" t="s">
        <v>384</v>
      </c>
      <c r="C363" s="51" t="s">
        <v>385</v>
      </c>
      <c r="D363" s="52"/>
      <c r="E363" s="52">
        <v>1000</v>
      </c>
      <c r="F363" s="52">
        <f>D363+E363</f>
        <v>1000</v>
      </c>
      <c r="H363" s="78"/>
    </row>
    <row r="364" spans="1:8" s="84" customFormat="1" x14ac:dyDescent="0.25">
      <c r="A364" s="47" t="s">
        <v>0</v>
      </c>
      <c r="B364" s="47">
        <v>4227</v>
      </c>
      <c r="C364" s="48" t="s">
        <v>390</v>
      </c>
      <c r="D364" s="49">
        <f t="shared" ref="D364:F364" si="151">D365</f>
        <v>0</v>
      </c>
      <c r="E364" s="49">
        <f t="shared" si="151"/>
        <v>6487.8</v>
      </c>
      <c r="F364" s="49">
        <f t="shared" si="151"/>
        <v>6487.8</v>
      </c>
      <c r="H364" s="78"/>
    </row>
    <row r="365" spans="1:8" s="84" customFormat="1" x14ac:dyDescent="0.25">
      <c r="A365" s="50" t="s">
        <v>557</v>
      </c>
      <c r="B365" s="50">
        <v>42273</v>
      </c>
      <c r="C365" s="51" t="s">
        <v>396</v>
      </c>
      <c r="D365" s="52">
        <v>0</v>
      </c>
      <c r="E365" s="52">
        <v>6487.8</v>
      </c>
      <c r="F365" s="52">
        <f>D365+E365</f>
        <v>6487.8</v>
      </c>
      <c r="H365" s="78"/>
    </row>
    <row r="366" spans="1:8" s="84" customFormat="1" x14ac:dyDescent="0.25">
      <c r="A366" s="15" t="s">
        <v>15</v>
      </c>
      <c r="B366" s="15" t="s">
        <v>78</v>
      </c>
      <c r="C366" s="16" t="s">
        <v>79</v>
      </c>
      <c r="D366" s="17">
        <f t="shared" ref="D366:F369" si="152">D367</f>
        <v>0</v>
      </c>
      <c r="E366" s="17">
        <f t="shared" si="152"/>
        <v>1485.57</v>
      </c>
      <c r="F366" s="17">
        <f t="shared" si="152"/>
        <v>1485.57</v>
      </c>
      <c r="H366" s="78"/>
    </row>
    <row r="367" spans="1:8" s="84" customFormat="1" x14ac:dyDescent="0.25">
      <c r="A367" s="97" t="s">
        <v>15</v>
      </c>
      <c r="B367" s="97" t="s">
        <v>508</v>
      </c>
      <c r="C367" s="98" t="s">
        <v>510</v>
      </c>
      <c r="D367" s="99">
        <f t="shared" si="152"/>
        <v>0</v>
      </c>
      <c r="E367" s="99">
        <f t="shared" si="152"/>
        <v>1485.57</v>
      </c>
      <c r="F367" s="99">
        <f t="shared" si="152"/>
        <v>1485.57</v>
      </c>
      <c r="H367" s="78"/>
    </row>
    <row r="368" spans="1:8" s="84" customFormat="1" x14ac:dyDescent="0.25">
      <c r="A368" s="47" t="s">
        <v>0</v>
      </c>
      <c r="B368" s="47" t="s">
        <v>367</v>
      </c>
      <c r="C368" s="48" t="s">
        <v>368</v>
      </c>
      <c r="D368" s="49">
        <f t="shared" si="152"/>
        <v>0</v>
      </c>
      <c r="E368" s="49">
        <f t="shared" si="152"/>
        <v>1485.57</v>
      </c>
      <c r="F368" s="49">
        <f t="shared" si="152"/>
        <v>1485.57</v>
      </c>
      <c r="H368" s="78"/>
    </row>
    <row r="369" spans="1:8" s="84" customFormat="1" x14ac:dyDescent="0.25">
      <c r="A369" s="47" t="s">
        <v>0</v>
      </c>
      <c r="B369" s="47" t="s">
        <v>369</v>
      </c>
      <c r="C369" s="48" t="s">
        <v>370</v>
      </c>
      <c r="D369" s="49">
        <f>D370</f>
        <v>0</v>
      </c>
      <c r="E369" s="49">
        <f t="shared" si="152"/>
        <v>1485.57</v>
      </c>
      <c r="F369" s="49">
        <f t="shared" si="152"/>
        <v>1485.57</v>
      </c>
      <c r="H369" s="78"/>
    </row>
    <row r="370" spans="1:8" s="84" customFormat="1" x14ac:dyDescent="0.25">
      <c r="A370" s="47" t="s">
        <v>0</v>
      </c>
      <c r="B370" s="47" t="s">
        <v>371</v>
      </c>
      <c r="C370" s="48" t="s">
        <v>372</v>
      </c>
      <c r="D370" s="49">
        <f>D371</f>
        <v>0</v>
      </c>
      <c r="E370" s="49">
        <f t="shared" ref="E370:F370" si="153">E371</f>
        <v>1485.57</v>
      </c>
      <c r="F370" s="49">
        <f t="shared" si="153"/>
        <v>1485.57</v>
      </c>
      <c r="H370" s="78"/>
    </row>
    <row r="371" spans="1:8" s="84" customFormat="1" x14ac:dyDescent="0.25">
      <c r="A371" s="47" t="s">
        <v>0</v>
      </c>
      <c r="B371" s="47" t="s">
        <v>373</v>
      </c>
      <c r="C371" s="48" t="s">
        <v>374</v>
      </c>
      <c r="D371" s="49">
        <f>SUM(D372:D372)</f>
        <v>0</v>
      </c>
      <c r="E371" s="49">
        <f>SUM(E372:E372)</f>
        <v>1485.57</v>
      </c>
      <c r="F371" s="49">
        <f>SUM(F372:F372)</f>
        <v>1485.57</v>
      </c>
      <c r="H371" s="78"/>
    </row>
    <row r="372" spans="1:8" s="84" customFormat="1" x14ac:dyDescent="0.25">
      <c r="A372" s="50" t="s">
        <v>627</v>
      </c>
      <c r="B372" s="50">
        <v>42211</v>
      </c>
      <c r="C372" s="51" t="s">
        <v>377</v>
      </c>
      <c r="D372" s="52">
        <v>0</v>
      </c>
      <c r="E372" s="52">
        <v>1485.57</v>
      </c>
      <c r="F372" s="52">
        <f>D372+E372</f>
        <v>1485.57</v>
      </c>
      <c r="H372" s="78"/>
    </row>
    <row r="373" spans="1:8" ht="22.5" x14ac:dyDescent="0.25">
      <c r="A373" s="33" t="s">
        <v>364</v>
      </c>
      <c r="B373" s="33" t="s">
        <v>504</v>
      </c>
      <c r="C373" s="34" t="s">
        <v>398</v>
      </c>
      <c r="D373" s="35">
        <f>D374</f>
        <v>10000</v>
      </c>
      <c r="E373" s="35">
        <f t="shared" ref="E373:F373" si="154">E374</f>
        <v>0</v>
      </c>
      <c r="F373" s="35">
        <f t="shared" si="154"/>
        <v>10000</v>
      </c>
    </row>
    <row r="374" spans="1:8" x14ac:dyDescent="0.25">
      <c r="A374" s="15" t="s">
        <v>15</v>
      </c>
      <c r="B374" s="15" t="s">
        <v>78</v>
      </c>
      <c r="C374" s="16" t="s">
        <v>79</v>
      </c>
      <c r="D374" s="17">
        <f t="shared" ref="D374:D379" si="155">D375</f>
        <v>10000</v>
      </c>
      <c r="E374" s="17">
        <f t="shared" ref="E374:F379" si="156">E375</f>
        <v>0</v>
      </c>
      <c r="F374" s="17">
        <f t="shared" si="156"/>
        <v>10000</v>
      </c>
    </row>
    <row r="375" spans="1:8" x14ac:dyDescent="0.25">
      <c r="A375" s="18" t="s">
        <v>15</v>
      </c>
      <c r="B375" s="18" t="s">
        <v>80</v>
      </c>
      <c r="C375" s="19" t="s">
        <v>81</v>
      </c>
      <c r="D375" s="20">
        <f t="shared" si="155"/>
        <v>10000</v>
      </c>
      <c r="E375" s="20">
        <f t="shared" si="156"/>
        <v>0</v>
      </c>
      <c r="F375" s="20">
        <f t="shared" si="156"/>
        <v>10000</v>
      </c>
    </row>
    <row r="376" spans="1:8" x14ac:dyDescent="0.25">
      <c r="A376" s="21" t="s">
        <v>0</v>
      </c>
      <c r="B376" s="21" t="s">
        <v>367</v>
      </c>
      <c r="C376" s="22" t="s">
        <v>368</v>
      </c>
      <c r="D376" s="23">
        <f t="shared" si="155"/>
        <v>10000</v>
      </c>
      <c r="E376" s="23">
        <f t="shared" si="156"/>
        <v>0</v>
      </c>
      <c r="F376" s="23">
        <f t="shared" si="156"/>
        <v>10000</v>
      </c>
    </row>
    <row r="377" spans="1:8" x14ac:dyDescent="0.25">
      <c r="A377" s="21" t="s">
        <v>0</v>
      </c>
      <c r="B377" s="21" t="s">
        <v>369</v>
      </c>
      <c r="C377" s="22" t="s">
        <v>370</v>
      </c>
      <c r="D377" s="23">
        <f>D378</f>
        <v>10000</v>
      </c>
      <c r="E377" s="23">
        <f t="shared" si="156"/>
        <v>0</v>
      </c>
      <c r="F377" s="23">
        <f t="shared" si="156"/>
        <v>10000</v>
      </c>
    </row>
    <row r="378" spans="1:8" x14ac:dyDescent="0.25">
      <c r="A378" s="21" t="s">
        <v>0</v>
      </c>
      <c r="B378" s="21" t="s">
        <v>399</v>
      </c>
      <c r="C378" s="22" t="s">
        <v>400</v>
      </c>
      <c r="D378" s="23">
        <f t="shared" si="155"/>
        <v>10000</v>
      </c>
      <c r="E378" s="23">
        <f t="shared" si="156"/>
        <v>0</v>
      </c>
      <c r="F378" s="23">
        <f t="shared" si="156"/>
        <v>10000</v>
      </c>
    </row>
    <row r="379" spans="1:8" x14ac:dyDescent="0.25">
      <c r="A379" s="21" t="s">
        <v>0</v>
      </c>
      <c r="B379" s="21" t="s">
        <v>401</v>
      </c>
      <c r="C379" s="22" t="s">
        <v>402</v>
      </c>
      <c r="D379" s="23">
        <f t="shared" si="155"/>
        <v>10000</v>
      </c>
      <c r="E379" s="23">
        <f t="shared" si="156"/>
        <v>0</v>
      </c>
      <c r="F379" s="23">
        <f t="shared" si="156"/>
        <v>10000</v>
      </c>
    </row>
    <row r="380" spans="1:8" x14ac:dyDescent="0.25">
      <c r="A380" s="24" t="s">
        <v>505</v>
      </c>
      <c r="B380" s="24" t="s">
        <v>404</v>
      </c>
      <c r="C380" s="25" t="s">
        <v>402</v>
      </c>
      <c r="D380" s="26">
        <v>10000</v>
      </c>
      <c r="E380" s="26"/>
      <c r="F380" s="26">
        <f>D380+E380</f>
        <v>10000</v>
      </c>
    </row>
    <row r="381" spans="1:8" s="105" customFormat="1" x14ac:dyDescent="0.25">
      <c r="A381" s="101" t="s">
        <v>589</v>
      </c>
      <c r="B381" s="102"/>
      <c r="C381" s="102"/>
      <c r="D381" s="103">
        <f>D382+D403</f>
        <v>82800</v>
      </c>
      <c r="E381" s="103">
        <f>E382+E403</f>
        <v>0</v>
      </c>
      <c r="F381" s="103">
        <f>F382+F403</f>
        <v>82800</v>
      </c>
      <c r="G381" s="104"/>
      <c r="H381" s="104"/>
    </row>
    <row r="382" spans="1:8" s="84" customFormat="1" x14ac:dyDescent="0.25">
      <c r="A382" s="15" t="s">
        <v>15</v>
      </c>
      <c r="B382" s="15" t="s">
        <v>140</v>
      </c>
      <c r="C382" s="16" t="s">
        <v>141</v>
      </c>
      <c r="D382" s="17">
        <f>D383</f>
        <v>38400</v>
      </c>
      <c r="E382" s="17">
        <f t="shared" ref="E382:F383" si="157">E383</f>
        <v>0</v>
      </c>
      <c r="F382" s="17">
        <f t="shared" si="157"/>
        <v>38400</v>
      </c>
      <c r="H382" s="78"/>
    </row>
    <row r="383" spans="1:8" s="84" customFormat="1" x14ac:dyDescent="0.25">
      <c r="A383" s="18" t="s">
        <v>15</v>
      </c>
      <c r="B383" s="18" t="s">
        <v>408</v>
      </c>
      <c r="C383" s="19" t="s">
        <v>141</v>
      </c>
      <c r="D383" s="20">
        <f>D384</f>
        <v>38400</v>
      </c>
      <c r="E383" s="20">
        <f t="shared" si="157"/>
        <v>0</v>
      </c>
      <c r="F383" s="20">
        <f t="shared" si="157"/>
        <v>38400</v>
      </c>
      <c r="H383" s="78"/>
    </row>
    <row r="384" spans="1:8" s="84" customFormat="1" x14ac:dyDescent="0.25">
      <c r="A384" s="47" t="s">
        <v>0</v>
      </c>
      <c r="B384" s="47" t="s">
        <v>144</v>
      </c>
      <c r="C384" s="48" t="s">
        <v>145</v>
      </c>
      <c r="D384" s="49">
        <f>D385+D397</f>
        <v>38400</v>
      </c>
      <c r="E384" s="49">
        <f t="shared" ref="E384:F384" si="158">E385+E397</f>
        <v>0</v>
      </c>
      <c r="F384" s="49">
        <f t="shared" si="158"/>
        <v>38400</v>
      </c>
      <c r="G384" s="49"/>
      <c r="H384" s="78"/>
    </row>
    <row r="385" spans="1:8" s="84" customFormat="1" x14ac:dyDescent="0.25">
      <c r="A385" s="47" t="s">
        <v>0</v>
      </c>
      <c r="B385" s="47" t="s">
        <v>409</v>
      </c>
      <c r="C385" s="48" t="s">
        <v>410</v>
      </c>
      <c r="D385" s="49">
        <f>D386+D389+D394</f>
        <v>36800</v>
      </c>
      <c r="E385" s="49">
        <f t="shared" ref="E385:F385" si="159">E386+E389+E394</f>
        <v>0</v>
      </c>
      <c r="F385" s="49">
        <f t="shared" si="159"/>
        <v>36800</v>
      </c>
      <c r="H385" s="78"/>
    </row>
    <row r="386" spans="1:8" s="84" customFormat="1" x14ac:dyDescent="0.25">
      <c r="A386" s="47" t="s">
        <v>0</v>
      </c>
      <c r="B386" s="47" t="s">
        <v>411</v>
      </c>
      <c r="C386" s="48" t="s">
        <v>412</v>
      </c>
      <c r="D386" s="49">
        <f>D387</f>
        <v>29500</v>
      </c>
      <c r="E386" s="49">
        <f t="shared" ref="E386:F387" si="160">E387</f>
        <v>0</v>
      </c>
      <c r="F386" s="49">
        <f t="shared" si="160"/>
        <v>29500</v>
      </c>
      <c r="H386" s="78"/>
    </row>
    <row r="387" spans="1:8" s="84" customFormat="1" x14ac:dyDescent="0.25">
      <c r="A387" s="47" t="s">
        <v>0</v>
      </c>
      <c r="B387" s="47" t="s">
        <v>413</v>
      </c>
      <c r="C387" s="48" t="s">
        <v>414</v>
      </c>
      <c r="D387" s="49">
        <f>D388</f>
        <v>29500</v>
      </c>
      <c r="E387" s="49">
        <f t="shared" si="160"/>
        <v>0</v>
      </c>
      <c r="F387" s="49">
        <f t="shared" si="160"/>
        <v>29500</v>
      </c>
      <c r="H387" s="78"/>
    </row>
    <row r="388" spans="1:8" s="84" customFormat="1" x14ac:dyDescent="0.25">
      <c r="A388" s="50" t="s">
        <v>590</v>
      </c>
      <c r="B388" s="50" t="s">
        <v>416</v>
      </c>
      <c r="C388" s="51" t="s">
        <v>417</v>
      </c>
      <c r="D388" s="52">
        <v>29500</v>
      </c>
      <c r="E388" s="52"/>
      <c r="F388" s="52">
        <f>D388+E388</f>
        <v>29500</v>
      </c>
      <c r="H388" s="78"/>
    </row>
    <row r="389" spans="1:8" s="84" customFormat="1" x14ac:dyDescent="0.25">
      <c r="A389" s="47"/>
      <c r="B389" s="47" t="s">
        <v>418</v>
      </c>
      <c r="C389" s="48" t="s">
        <v>419</v>
      </c>
      <c r="D389" s="49">
        <f>D390</f>
        <v>2400</v>
      </c>
      <c r="E389" s="49">
        <f t="shared" ref="E389:F389" si="161">E390</f>
        <v>0</v>
      </c>
      <c r="F389" s="49">
        <f t="shared" si="161"/>
        <v>2400</v>
      </c>
      <c r="H389" s="78"/>
    </row>
    <row r="390" spans="1:8" s="84" customFormat="1" x14ac:dyDescent="0.25">
      <c r="A390" s="47"/>
      <c r="B390" s="47" t="s">
        <v>420</v>
      </c>
      <c r="C390" s="48" t="s">
        <v>419</v>
      </c>
      <c r="D390" s="49">
        <f>SUM(D391:D393)</f>
        <v>2400</v>
      </c>
      <c r="E390" s="49">
        <f t="shared" ref="E390:F390" si="162">SUM(E391:E393)</f>
        <v>0</v>
      </c>
      <c r="F390" s="49">
        <f t="shared" si="162"/>
        <v>2400</v>
      </c>
      <c r="H390" s="78"/>
    </row>
    <row r="391" spans="1:8" s="84" customFormat="1" x14ac:dyDescent="0.25">
      <c r="A391" s="50" t="s">
        <v>591</v>
      </c>
      <c r="B391" s="50" t="s">
        <v>422</v>
      </c>
      <c r="C391" s="51" t="s">
        <v>604</v>
      </c>
      <c r="D391" s="52">
        <v>1200</v>
      </c>
      <c r="E391" s="52"/>
      <c r="F391" s="52">
        <f t="shared" ref="F391:F392" si="163">D391+E391</f>
        <v>1200</v>
      </c>
      <c r="H391" s="78"/>
    </row>
    <row r="392" spans="1:8" s="84" customFormat="1" x14ac:dyDescent="0.25">
      <c r="A392" s="50" t="s">
        <v>592</v>
      </c>
      <c r="B392" s="50" t="s">
        <v>425</v>
      </c>
      <c r="C392" s="51" t="s">
        <v>605</v>
      </c>
      <c r="D392" s="52">
        <v>300</v>
      </c>
      <c r="E392" s="52"/>
      <c r="F392" s="52">
        <f t="shared" si="163"/>
        <v>300</v>
      </c>
      <c r="H392" s="78"/>
    </row>
    <row r="393" spans="1:8" s="84" customFormat="1" x14ac:dyDescent="0.25">
      <c r="A393" s="50" t="s">
        <v>602</v>
      </c>
      <c r="B393" s="50">
        <v>31216</v>
      </c>
      <c r="C393" s="51" t="s">
        <v>429</v>
      </c>
      <c r="D393" s="52">
        <v>900</v>
      </c>
      <c r="E393" s="52"/>
      <c r="F393" s="52">
        <f t="shared" ref="F393" si="164">D393+E393</f>
        <v>900</v>
      </c>
      <c r="H393" s="78"/>
    </row>
    <row r="394" spans="1:8" s="46" customFormat="1" x14ac:dyDescent="0.25">
      <c r="A394" s="47"/>
      <c r="B394" s="47" t="s">
        <v>430</v>
      </c>
      <c r="C394" s="48" t="s">
        <v>431</v>
      </c>
      <c r="D394" s="49">
        <f>D395</f>
        <v>4900</v>
      </c>
      <c r="E394" s="49">
        <f t="shared" ref="E394:F395" si="165">E395</f>
        <v>0</v>
      </c>
      <c r="F394" s="49">
        <f t="shared" si="165"/>
        <v>4900</v>
      </c>
      <c r="H394" s="90"/>
    </row>
    <row r="395" spans="1:8" s="46" customFormat="1" x14ac:dyDescent="0.25">
      <c r="A395" s="47"/>
      <c r="B395" s="47" t="s">
        <v>432</v>
      </c>
      <c r="C395" s="48" t="s">
        <v>433</v>
      </c>
      <c r="D395" s="49">
        <f>D396</f>
        <v>4900</v>
      </c>
      <c r="E395" s="49">
        <f t="shared" si="165"/>
        <v>0</v>
      </c>
      <c r="F395" s="49">
        <f t="shared" si="165"/>
        <v>4900</v>
      </c>
      <c r="H395" s="90"/>
    </row>
    <row r="396" spans="1:8" s="84" customFormat="1" x14ac:dyDescent="0.25">
      <c r="A396" s="50" t="s">
        <v>594</v>
      </c>
      <c r="B396" s="50" t="s">
        <v>435</v>
      </c>
      <c r="C396" s="51" t="s">
        <v>433</v>
      </c>
      <c r="D396" s="52">
        <v>4900</v>
      </c>
      <c r="E396" s="52"/>
      <c r="F396" s="52">
        <f>D396+E396</f>
        <v>4900</v>
      </c>
      <c r="H396" s="78"/>
    </row>
    <row r="397" spans="1:8" s="84" customFormat="1" x14ac:dyDescent="0.25">
      <c r="A397" s="47"/>
      <c r="B397" s="47" t="s">
        <v>146</v>
      </c>
      <c r="C397" s="48" t="s">
        <v>147</v>
      </c>
      <c r="D397" s="49">
        <f>D398</f>
        <v>1600</v>
      </c>
      <c r="E397" s="49">
        <f t="shared" ref="E397:F401" si="166">E398</f>
        <v>0</v>
      </c>
      <c r="F397" s="49">
        <f t="shared" si="166"/>
        <v>1600</v>
      </c>
      <c r="H397" s="78"/>
    </row>
    <row r="398" spans="1:8" s="46" customFormat="1" x14ac:dyDescent="0.25">
      <c r="A398" s="47"/>
      <c r="B398" s="47" t="s">
        <v>148</v>
      </c>
      <c r="C398" s="48" t="s">
        <v>149</v>
      </c>
      <c r="D398" s="49">
        <f>D399+D401</f>
        <v>1600</v>
      </c>
      <c r="E398" s="49">
        <f t="shared" ref="E398:F398" si="167">E399+E401</f>
        <v>0</v>
      </c>
      <c r="F398" s="49">
        <f t="shared" si="167"/>
        <v>1600</v>
      </c>
      <c r="H398" s="90"/>
    </row>
    <row r="399" spans="1:8" s="84" customFormat="1" x14ac:dyDescent="0.25">
      <c r="A399" s="47"/>
      <c r="B399" s="47" t="s">
        <v>150</v>
      </c>
      <c r="C399" s="48" t="s">
        <v>151</v>
      </c>
      <c r="D399" s="49">
        <f>D400</f>
        <v>100</v>
      </c>
      <c r="E399" s="49">
        <f t="shared" ref="E399:F399" si="168">E400</f>
        <v>0</v>
      </c>
      <c r="F399" s="49">
        <f t="shared" si="168"/>
        <v>100</v>
      </c>
      <c r="H399" s="78"/>
    </row>
    <row r="400" spans="1:8" s="84" customFormat="1" x14ac:dyDescent="0.25">
      <c r="A400" s="50" t="s">
        <v>603</v>
      </c>
      <c r="B400" s="50" t="s">
        <v>153</v>
      </c>
      <c r="C400" s="51" t="s">
        <v>606</v>
      </c>
      <c r="D400" s="52">
        <v>100</v>
      </c>
      <c r="E400" s="52"/>
      <c r="F400" s="52">
        <f>D400+E400</f>
        <v>100</v>
      </c>
      <c r="H400" s="78"/>
    </row>
    <row r="401" spans="1:8" s="84" customFormat="1" x14ac:dyDescent="0.25">
      <c r="A401" s="47"/>
      <c r="B401" s="47" t="s">
        <v>436</v>
      </c>
      <c r="C401" s="48" t="s">
        <v>437</v>
      </c>
      <c r="D401" s="49">
        <f>D402</f>
        <v>1500</v>
      </c>
      <c r="E401" s="49">
        <f t="shared" si="166"/>
        <v>0</v>
      </c>
      <c r="F401" s="49">
        <f t="shared" si="166"/>
        <v>1500</v>
      </c>
      <c r="H401" s="78"/>
    </row>
    <row r="402" spans="1:8" s="84" customFormat="1" x14ac:dyDescent="0.25">
      <c r="A402" s="50" t="s">
        <v>595</v>
      </c>
      <c r="B402" s="50" t="s">
        <v>439</v>
      </c>
      <c r="C402" s="51" t="s">
        <v>607</v>
      </c>
      <c r="D402" s="52">
        <v>1500</v>
      </c>
      <c r="E402" s="52"/>
      <c r="F402" s="52">
        <f>D402+E402</f>
        <v>1500</v>
      </c>
      <c r="H402" s="78"/>
    </row>
    <row r="403" spans="1:8" s="84" customFormat="1" x14ac:dyDescent="0.25">
      <c r="A403" s="15" t="s">
        <v>15</v>
      </c>
      <c r="B403" s="15" t="s">
        <v>78</v>
      </c>
      <c r="C403" s="16" t="s">
        <v>79</v>
      </c>
      <c r="D403" s="17">
        <f t="shared" ref="D403:F404" si="169">D404</f>
        <v>44400</v>
      </c>
      <c r="E403" s="17">
        <f t="shared" si="169"/>
        <v>0</v>
      </c>
      <c r="F403" s="17">
        <f t="shared" si="169"/>
        <v>44400</v>
      </c>
      <c r="H403" s="78"/>
    </row>
    <row r="404" spans="1:8" s="84" customFormat="1" x14ac:dyDescent="0.25">
      <c r="A404" s="18" t="s">
        <v>15</v>
      </c>
      <c r="B404" s="18" t="s">
        <v>80</v>
      </c>
      <c r="C404" s="19" t="s">
        <v>81</v>
      </c>
      <c r="D404" s="20">
        <f t="shared" si="169"/>
        <v>44400</v>
      </c>
      <c r="E404" s="20">
        <f t="shared" si="169"/>
        <v>0</v>
      </c>
      <c r="F404" s="20">
        <f t="shared" si="169"/>
        <v>44400</v>
      </c>
      <c r="H404" s="78"/>
    </row>
    <row r="405" spans="1:8" s="84" customFormat="1" x14ac:dyDescent="0.25">
      <c r="A405" s="47" t="s">
        <v>0</v>
      </c>
      <c r="B405" s="47" t="s">
        <v>144</v>
      </c>
      <c r="C405" s="48" t="s">
        <v>145</v>
      </c>
      <c r="D405" s="49">
        <f>D406+D418</f>
        <v>44400</v>
      </c>
      <c r="E405" s="49">
        <f t="shared" ref="E405:F405" si="170">E406+E418</f>
        <v>0</v>
      </c>
      <c r="F405" s="49">
        <f t="shared" si="170"/>
        <v>44400</v>
      </c>
      <c r="G405" s="49"/>
      <c r="H405" s="78"/>
    </row>
    <row r="406" spans="1:8" s="84" customFormat="1" x14ac:dyDescent="0.25">
      <c r="A406" s="47" t="s">
        <v>0</v>
      </c>
      <c r="B406" s="47" t="s">
        <v>409</v>
      </c>
      <c r="C406" s="48" t="s">
        <v>410</v>
      </c>
      <c r="D406" s="49">
        <f>D407+D410+D415</f>
        <v>43300</v>
      </c>
      <c r="E406" s="49">
        <f t="shared" ref="E406:F406" si="171">E407+E410+E415</f>
        <v>0</v>
      </c>
      <c r="F406" s="49">
        <f t="shared" si="171"/>
        <v>43300</v>
      </c>
      <c r="H406" s="78"/>
    </row>
    <row r="407" spans="1:8" s="84" customFormat="1" x14ac:dyDescent="0.25">
      <c r="A407" s="47" t="s">
        <v>0</v>
      </c>
      <c r="B407" s="47" t="s">
        <v>411</v>
      </c>
      <c r="C407" s="48" t="s">
        <v>412</v>
      </c>
      <c r="D407" s="49">
        <f>D408</f>
        <v>35100</v>
      </c>
      <c r="E407" s="49">
        <f t="shared" ref="E407:F408" si="172">E408</f>
        <v>0</v>
      </c>
      <c r="F407" s="49">
        <f t="shared" si="172"/>
        <v>35100</v>
      </c>
      <c r="H407" s="78"/>
    </row>
    <row r="408" spans="1:8" s="84" customFormat="1" x14ac:dyDescent="0.25">
      <c r="A408" s="47" t="s">
        <v>0</v>
      </c>
      <c r="B408" s="47" t="s">
        <v>413</v>
      </c>
      <c r="C408" s="48" t="s">
        <v>414</v>
      </c>
      <c r="D408" s="49">
        <f>D409</f>
        <v>35100</v>
      </c>
      <c r="E408" s="49">
        <f t="shared" si="172"/>
        <v>0</v>
      </c>
      <c r="F408" s="49">
        <f t="shared" si="172"/>
        <v>35100</v>
      </c>
      <c r="H408" s="78"/>
    </row>
    <row r="409" spans="1:8" s="84" customFormat="1" x14ac:dyDescent="0.25">
      <c r="A409" s="50" t="s">
        <v>596</v>
      </c>
      <c r="B409" s="50" t="s">
        <v>416</v>
      </c>
      <c r="C409" s="51" t="s">
        <v>562</v>
      </c>
      <c r="D409" s="52">
        <v>35100</v>
      </c>
      <c r="E409" s="52"/>
      <c r="F409" s="52">
        <f>D409+E409</f>
        <v>35100</v>
      </c>
      <c r="H409" s="78"/>
    </row>
    <row r="410" spans="1:8" s="84" customFormat="1" x14ac:dyDescent="0.25">
      <c r="A410" s="47"/>
      <c r="B410" s="47" t="s">
        <v>418</v>
      </c>
      <c r="C410" s="48" t="s">
        <v>419</v>
      </c>
      <c r="D410" s="49">
        <f>D411</f>
        <v>2400</v>
      </c>
      <c r="E410" s="49">
        <f t="shared" ref="E410:F410" si="173">E411</f>
        <v>0</v>
      </c>
      <c r="F410" s="49">
        <f t="shared" si="173"/>
        <v>2400</v>
      </c>
      <c r="H410" s="78"/>
    </row>
    <row r="411" spans="1:8" s="84" customFormat="1" x14ac:dyDescent="0.25">
      <c r="A411" s="47"/>
      <c r="B411" s="47" t="s">
        <v>420</v>
      </c>
      <c r="C411" s="48" t="s">
        <v>419</v>
      </c>
      <c r="D411" s="49">
        <f>SUM(D412:D414)</f>
        <v>2400</v>
      </c>
      <c r="E411" s="49">
        <f t="shared" ref="E411:F411" si="174">SUM(E412:E414)</f>
        <v>0</v>
      </c>
      <c r="F411" s="49">
        <f t="shared" si="174"/>
        <v>2400</v>
      </c>
      <c r="H411" s="78"/>
    </row>
    <row r="412" spans="1:8" s="84" customFormat="1" x14ac:dyDescent="0.25">
      <c r="A412" s="50" t="s">
        <v>597</v>
      </c>
      <c r="B412" s="50" t="s">
        <v>422</v>
      </c>
      <c r="C412" s="51" t="s">
        <v>563</v>
      </c>
      <c r="D412" s="52">
        <v>1200</v>
      </c>
      <c r="E412" s="52"/>
      <c r="F412" s="52">
        <f t="shared" ref="F412:F414" si="175">D412+E412</f>
        <v>1200</v>
      </c>
      <c r="H412" s="78"/>
    </row>
    <row r="413" spans="1:8" s="84" customFormat="1" x14ac:dyDescent="0.25">
      <c r="A413" s="50" t="s">
        <v>598</v>
      </c>
      <c r="B413" s="50" t="s">
        <v>425</v>
      </c>
      <c r="C413" s="51" t="s">
        <v>593</v>
      </c>
      <c r="D413" s="52">
        <v>300</v>
      </c>
      <c r="E413" s="52"/>
      <c r="F413" s="52">
        <f t="shared" si="175"/>
        <v>300</v>
      </c>
      <c r="H413" s="78"/>
    </row>
    <row r="414" spans="1:8" s="84" customFormat="1" x14ac:dyDescent="0.25">
      <c r="A414" s="50" t="s">
        <v>608</v>
      </c>
      <c r="B414" s="50">
        <v>31216</v>
      </c>
      <c r="C414" s="51" t="s">
        <v>566</v>
      </c>
      <c r="D414" s="52">
        <v>900</v>
      </c>
      <c r="E414" s="52"/>
      <c r="F414" s="52">
        <f t="shared" si="175"/>
        <v>900</v>
      </c>
      <c r="H414" s="78"/>
    </row>
    <row r="415" spans="1:8" s="84" customFormat="1" x14ac:dyDescent="0.25">
      <c r="A415" s="47"/>
      <c r="B415" s="47" t="s">
        <v>430</v>
      </c>
      <c r="C415" s="48" t="s">
        <v>431</v>
      </c>
      <c r="D415" s="49">
        <f>D416</f>
        <v>5800</v>
      </c>
      <c r="E415" s="49">
        <f t="shared" ref="E415:F416" si="176">E416</f>
        <v>0</v>
      </c>
      <c r="F415" s="49">
        <f t="shared" si="176"/>
        <v>5800</v>
      </c>
      <c r="H415" s="78"/>
    </row>
    <row r="416" spans="1:8" s="84" customFormat="1" x14ac:dyDescent="0.25">
      <c r="A416" s="47"/>
      <c r="B416" s="47" t="s">
        <v>432</v>
      </c>
      <c r="C416" s="48" t="s">
        <v>433</v>
      </c>
      <c r="D416" s="49">
        <f>D417</f>
        <v>5800</v>
      </c>
      <c r="E416" s="49">
        <f t="shared" si="176"/>
        <v>0</v>
      </c>
      <c r="F416" s="49">
        <f t="shared" si="176"/>
        <v>5800</v>
      </c>
      <c r="H416" s="78"/>
    </row>
    <row r="417" spans="1:8" s="84" customFormat="1" x14ac:dyDescent="0.25">
      <c r="A417" s="50" t="s">
        <v>599</v>
      </c>
      <c r="B417" s="50" t="s">
        <v>435</v>
      </c>
      <c r="C417" s="51" t="s">
        <v>564</v>
      </c>
      <c r="D417" s="52">
        <v>5800</v>
      </c>
      <c r="E417" s="52"/>
      <c r="F417" s="52">
        <f>D417+E417</f>
        <v>5800</v>
      </c>
      <c r="H417" s="78"/>
    </row>
    <row r="418" spans="1:8" s="84" customFormat="1" x14ac:dyDescent="0.25">
      <c r="A418" s="47"/>
      <c r="B418" s="47" t="s">
        <v>146</v>
      </c>
      <c r="C418" s="48" t="s">
        <v>147</v>
      </c>
      <c r="D418" s="49">
        <f>D419</f>
        <v>1100</v>
      </c>
      <c r="E418" s="49">
        <f t="shared" ref="E418:F418" si="177">E419</f>
        <v>0</v>
      </c>
      <c r="F418" s="49">
        <f t="shared" si="177"/>
        <v>1100</v>
      </c>
      <c r="H418" s="78"/>
    </row>
    <row r="419" spans="1:8" s="84" customFormat="1" x14ac:dyDescent="0.25">
      <c r="A419" s="47"/>
      <c r="B419" s="47" t="s">
        <v>148</v>
      </c>
      <c r="C419" s="48" t="s">
        <v>149</v>
      </c>
      <c r="D419" s="49">
        <f>D420+D422</f>
        <v>1100</v>
      </c>
      <c r="E419" s="49">
        <f t="shared" ref="E419:F419" si="178">E420+E422</f>
        <v>0</v>
      </c>
      <c r="F419" s="49">
        <f t="shared" si="178"/>
        <v>1100</v>
      </c>
      <c r="H419" s="78"/>
    </row>
    <row r="420" spans="1:8" s="84" customFormat="1" x14ac:dyDescent="0.25">
      <c r="A420" s="47"/>
      <c r="B420" s="47" t="s">
        <v>150</v>
      </c>
      <c r="C420" s="48" t="s">
        <v>151</v>
      </c>
      <c r="D420" s="49">
        <f>D421</f>
        <v>100</v>
      </c>
      <c r="E420" s="49">
        <f t="shared" ref="E420:F420" si="179">E421</f>
        <v>0</v>
      </c>
      <c r="F420" s="49">
        <f t="shared" si="179"/>
        <v>100</v>
      </c>
      <c r="H420" s="78"/>
    </row>
    <row r="421" spans="1:8" s="84" customFormat="1" x14ac:dyDescent="0.25">
      <c r="A421" s="50" t="s">
        <v>600</v>
      </c>
      <c r="B421" s="50" t="s">
        <v>153</v>
      </c>
      <c r="C421" s="51" t="s">
        <v>567</v>
      </c>
      <c r="D421" s="52">
        <v>100</v>
      </c>
      <c r="E421" s="52"/>
      <c r="F421" s="52">
        <f>D421+E421</f>
        <v>100</v>
      </c>
      <c r="H421" s="78"/>
    </row>
    <row r="422" spans="1:8" s="84" customFormat="1" x14ac:dyDescent="0.25">
      <c r="A422" s="47"/>
      <c r="B422" s="47" t="s">
        <v>436</v>
      </c>
      <c r="C422" s="48" t="s">
        <v>437</v>
      </c>
      <c r="D422" s="49">
        <f>D423</f>
        <v>1000</v>
      </c>
      <c r="E422" s="49">
        <f t="shared" ref="E422:F422" si="180">E423</f>
        <v>0</v>
      </c>
      <c r="F422" s="49">
        <f t="shared" si="180"/>
        <v>1000</v>
      </c>
      <c r="H422" s="78"/>
    </row>
    <row r="423" spans="1:8" s="84" customFormat="1" x14ac:dyDescent="0.25">
      <c r="A423" s="50" t="s">
        <v>601</v>
      </c>
      <c r="B423" s="50" t="s">
        <v>439</v>
      </c>
      <c r="C423" s="51" t="s">
        <v>568</v>
      </c>
      <c r="D423" s="52">
        <v>1000</v>
      </c>
      <c r="E423" s="52"/>
      <c r="F423" s="52">
        <f>D423+E423</f>
        <v>1000</v>
      </c>
      <c r="H423" s="78"/>
    </row>
    <row r="424" spans="1:8" x14ac:dyDescent="0.25">
      <c r="A424" s="75"/>
      <c r="B424" s="75"/>
      <c r="C424" s="75"/>
      <c r="D424" s="75"/>
      <c r="E424" s="75"/>
      <c r="F424" s="75"/>
      <c r="G424" s="75"/>
      <c r="H424" s="92"/>
    </row>
    <row r="425" spans="1:8" x14ac:dyDescent="0.25">
      <c r="A425" s="75"/>
      <c r="B425" s="75"/>
      <c r="C425" s="75"/>
      <c r="D425" s="75"/>
      <c r="E425" s="75"/>
      <c r="F425" s="75"/>
      <c r="G425" s="75"/>
      <c r="H425" s="92"/>
    </row>
    <row r="426" spans="1:8" x14ac:dyDescent="0.25">
      <c r="A426" s="75"/>
      <c r="B426" s="75"/>
      <c r="C426" s="75" t="s">
        <v>537</v>
      </c>
      <c r="D426" s="75"/>
      <c r="E426" s="77" t="s">
        <v>538</v>
      </c>
      <c r="F426" s="75"/>
      <c r="G426" s="75"/>
      <c r="H426" s="92"/>
    </row>
    <row r="427" spans="1:8" x14ac:dyDescent="0.25">
      <c r="A427" s="76"/>
      <c r="B427" s="76"/>
      <c r="C427" s="75" t="s">
        <v>543</v>
      </c>
      <c r="D427" s="75"/>
      <c r="E427" s="77" t="s">
        <v>544</v>
      </c>
      <c r="F427" s="76"/>
      <c r="G427" s="76"/>
      <c r="H427" s="93"/>
    </row>
    <row r="428" spans="1:8" x14ac:dyDescent="0.25">
      <c r="A428" s="76"/>
      <c r="B428" s="76"/>
      <c r="C428" s="76"/>
      <c r="D428" s="76"/>
      <c r="E428" s="76"/>
      <c r="F428" s="76"/>
      <c r="G428" s="76"/>
      <c r="H428" s="93"/>
    </row>
    <row r="429" spans="1:8" x14ac:dyDescent="0.25">
      <c r="A429" s="76"/>
      <c r="B429" s="76"/>
      <c r="C429" s="76"/>
      <c r="D429" s="76"/>
      <c r="E429" s="76"/>
      <c r="F429" s="76"/>
      <c r="G429" s="76"/>
      <c r="H429" s="93"/>
    </row>
    <row r="430" spans="1:8" x14ac:dyDescent="0.25">
      <c r="A430" s="76"/>
      <c r="B430" s="76"/>
      <c r="C430" s="76"/>
      <c r="D430" s="76"/>
      <c r="E430" s="76"/>
      <c r="F430" s="76"/>
      <c r="G430" s="76"/>
      <c r="H430" s="93"/>
    </row>
    <row r="431" spans="1:8" x14ac:dyDescent="0.25">
      <c r="A431" s="76"/>
      <c r="B431" s="76"/>
      <c r="C431" s="76"/>
      <c r="D431" s="76"/>
      <c r="E431" s="76"/>
      <c r="F431" s="76"/>
      <c r="G431" s="76"/>
      <c r="H431" s="93"/>
    </row>
    <row r="432" spans="1:8" x14ac:dyDescent="0.25">
      <c r="A432" s="76"/>
      <c r="B432" s="76"/>
      <c r="C432" s="76"/>
      <c r="D432" s="76"/>
      <c r="E432" s="76"/>
      <c r="F432" s="76"/>
      <c r="G432" s="76"/>
      <c r="H432" s="93"/>
    </row>
  </sheetData>
  <pageMargins left="0.39370078740157483" right="0.19685039370078741" top="0.39370078740157483" bottom="0.62992125984251968" header="0.39370078740157483" footer="0.39370078740157483"/>
  <pageSetup paperSize="9" scale="90" fitToHeight="0" orientation="portrait" horizontalDpi="300" verticalDpi="300" r:id="rId1"/>
  <headerFooter alignWithMargins="0">
    <oddFooter>&amp;L&amp;"Arial,Regular"&amp;8 LC147RP-IRP &amp;C&amp;"Arial,Regular"&amp;8Stranica &amp;P od &amp;N &amp;R&amp;"Arial,Regular"&amp;8 *Obrada LC*</oddFooter>
  </headerFooter>
  <rowBreaks count="8" manualBreakCount="8">
    <brk id="56" max="5" man="1"/>
    <brk id="112" max="5" man="1"/>
    <brk id="167" max="5" man="1"/>
    <brk id="223" max="5" man="1"/>
    <brk id="278" max="5" man="1"/>
    <brk id="334" max="5" man="1"/>
    <brk id="390" max="5" man="1"/>
    <brk id="4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2025 prihodi </vt:lpstr>
      <vt:lpstr>2025 rashodi</vt:lpstr>
      <vt:lpstr>'2025 rashodi'!Podrucje_ispisa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2025-04-08T10:01:57Z</cp:lastPrinted>
  <dcterms:created xsi:type="dcterms:W3CDTF">2022-03-29T12:37:21Z</dcterms:created>
  <dcterms:modified xsi:type="dcterms:W3CDTF">2025-05-07T06:44:05Z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